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dward\Documents\Ed &amp; Phil\Pricelist\"/>
    </mc:Choice>
  </mc:AlternateContent>
  <bookViews>
    <workbookView xWindow="0" yWindow="0" windowWidth="28800" windowHeight="12330"/>
  </bookViews>
  <sheets>
    <sheet name="Order summary" sheetId="2" r:id="rId1"/>
    <sheet name="Ed &amp; Phil Books" sheetId="5" r:id="rId2"/>
    <sheet name="ENGO blister prevention patches" sheetId="13" r:id="rId3"/>
    <sheet name="kymira performance clothing" sheetId="32" r:id="rId4"/>
    <sheet name="Winter footwear gear" sheetId="3" r:id="rId5"/>
    <sheet name="Silverpoint socks" sheetId="30" r:id="rId6"/>
    <sheet name="SOLE footbeds and shoes" sheetId="33" r:id="rId7"/>
    <sheet name="Wigwam socks" sheetId="10" r:id="rId8"/>
    <sheet name="Silverpoint+LED Lenser torches" sheetId="4" r:id="rId9"/>
    <sheet name="Workshops &amp; seminars" sheetId="11" r:id="rId10"/>
    <sheet name="Terms and conditions" sheetId="12" r:id="rId11"/>
  </sheets>
  <definedNames>
    <definedName name="_xlnm.Print_Area" localSheetId="1">'Ed &amp; Phil Books'!$A$1:$M$25</definedName>
    <definedName name="_xlnm.Print_Area" localSheetId="2">'ENGO blister prevention patches'!$A$1:$N$26</definedName>
    <definedName name="_xlnm.Print_Area" localSheetId="3">'kymira performance clothing'!$A$1:$X$46</definedName>
    <definedName name="_xlnm.Print_Area" localSheetId="5">'Silverpoint socks'!$A$1:$R$66</definedName>
    <definedName name="_xlnm.Print_Area" localSheetId="8">'Silverpoint+LED Lenser torches'!$A$1:$N$104</definedName>
    <definedName name="_xlnm.Print_Area" localSheetId="6">'SOLE footbeds and shoes'!$A$1:$AB$35</definedName>
    <definedName name="_xlnm.Print_Area" localSheetId="10">'Terms and conditions'!$A$1:$C$59</definedName>
    <definedName name="_xlnm.Print_Area" localSheetId="7">'Wigwam socks'!$A$1:$X$82</definedName>
    <definedName name="_xlnm.Print_Area" localSheetId="4">'Winter footwear gear'!$A$1:$N$25</definedName>
    <definedName name="_xlnm.Print_Area" localSheetId="9">'Workshops &amp; seminars'!$A$1:$K$36</definedName>
  </definedNames>
  <calcPr calcId="162913"/>
</workbook>
</file>

<file path=xl/calcChain.xml><?xml version="1.0" encoding="utf-8"?>
<calcChain xmlns="http://schemas.openxmlformats.org/spreadsheetml/2006/main">
  <c r="L40" i="4" l="1"/>
  <c r="L46" i="4"/>
  <c r="L28" i="4"/>
  <c r="L27" i="4"/>
  <c r="L26" i="4"/>
  <c r="L24" i="4"/>
  <c r="L23" i="4"/>
  <c r="L21" i="4"/>
  <c r="L20" i="4"/>
  <c r="L19" i="4"/>
  <c r="L18" i="4"/>
  <c r="L17" i="4"/>
  <c r="L53" i="4" l="1"/>
  <c r="L51" i="4"/>
  <c r="L52" i="4"/>
  <c r="L50" i="4"/>
  <c r="L49" i="4"/>
  <c r="L48" i="4"/>
  <c r="L47" i="4"/>
  <c r="L45" i="4"/>
  <c r="L44" i="4"/>
  <c r="L43" i="4"/>
  <c r="C43" i="4"/>
  <c r="C44" i="4" s="1"/>
  <c r="C45" i="4" s="1"/>
  <c r="C46" i="4" s="1"/>
  <c r="C47" i="4" s="1"/>
  <c r="C48" i="4" s="1"/>
  <c r="C49" i="4" s="1"/>
  <c r="C50" i="4" s="1"/>
  <c r="C51" i="4" s="1"/>
  <c r="C52" i="4" s="1"/>
  <c r="C53" i="4" s="1"/>
  <c r="L42" i="4"/>
  <c r="L39" i="4"/>
  <c r="L38" i="4"/>
  <c r="L37" i="4"/>
  <c r="L36" i="4"/>
  <c r="L35" i="4"/>
  <c r="L34" i="4"/>
  <c r="L33" i="4"/>
  <c r="L32" i="4"/>
  <c r="L31" i="4"/>
  <c r="C31" i="4"/>
  <c r="C32" i="4" s="1"/>
  <c r="C33" i="4" s="1"/>
  <c r="C34" i="4" s="1"/>
  <c r="C35" i="4" s="1"/>
  <c r="C36" i="4" s="1"/>
  <c r="C37" i="4" s="1"/>
  <c r="C38" i="4" s="1"/>
  <c r="C39" i="4" s="1"/>
  <c r="C40" i="4" s="1"/>
  <c r="L30" i="4"/>
  <c r="L25" i="4"/>
  <c r="C16" i="4"/>
  <c r="C17" i="4" s="1"/>
  <c r="C18" i="4" s="1"/>
  <c r="C19" i="4" s="1"/>
  <c r="C20" i="4" s="1"/>
  <c r="C21" i="4" s="1"/>
  <c r="L16" i="4"/>
  <c r="N30" i="30" l="1"/>
  <c r="P30" i="30" s="1"/>
  <c r="N29" i="30"/>
  <c r="P29" i="30" s="1"/>
  <c r="N28" i="30"/>
  <c r="P28" i="30" s="1"/>
  <c r="N27" i="30"/>
  <c r="P27" i="30" s="1"/>
  <c r="N26" i="30"/>
  <c r="P26" i="30" s="1"/>
  <c r="N25" i="30"/>
  <c r="P25" i="30" s="1"/>
  <c r="N24" i="30"/>
  <c r="P24" i="30" s="1"/>
  <c r="N23" i="30"/>
  <c r="P23" i="30" s="1"/>
  <c r="N22" i="30"/>
  <c r="P22" i="30" s="1"/>
  <c r="N21" i="30"/>
  <c r="P21" i="30" s="1"/>
  <c r="N20" i="30"/>
  <c r="P20" i="30" s="1"/>
  <c r="N19" i="30"/>
  <c r="P19" i="30" s="1"/>
  <c r="N18" i="30"/>
  <c r="P18" i="30" s="1"/>
  <c r="C24" i="4" l="1"/>
  <c r="C25" i="4" s="1"/>
  <c r="C26" i="4" s="1"/>
  <c r="C27" i="4" s="1"/>
  <c r="C28" i="4" s="1"/>
  <c r="X24" i="33" l="1"/>
  <c r="X23" i="33"/>
  <c r="X22" i="33"/>
  <c r="Z22" i="33" s="1"/>
  <c r="X21" i="33"/>
  <c r="Z21" i="33" s="1"/>
  <c r="X20" i="33"/>
  <c r="Z20" i="33" s="1"/>
  <c r="X19" i="33"/>
  <c r="X17" i="33"/>
  <c r="X16" i="33"/>
  <c r="X15" i="33"/>
  <c r="Z24" i="33" l="1"/>
  <c r="Z23" i="33"/>
  <c r="C20" i="33"/>
  <c r="C21" i="33" s="1"/>
  <c r="C22" i="33" s="1"/>
  <c r="C23" i="33" s="1"/>
  <c r="C24" i="33" s="1"/>
  <c r="Z19" i="33"/>
  <c r="Z17" i="33"/>
  <c r="Z16" i="33"/>
  <c r="C16" i="33"/>
  <c r="C17" i="33" s="1"/>
  <c r="Z15" i="33"/>
  <c r="Q4" i="33"/>
  <c r="J4" i="33"/>
  <c r="D4" i="33"/>
  <c r="N8" i="33" l="1"/>
  <c r="J8" i="33"/>
  <c r="C67" i="10" l="1"/>
  <c r="C68" i="10" s="1"/>
  <c r="C69" i="10" s="1"/>
  <c r="C28" i="10"/>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Q28" i="32" l="1"/>
  <c r="Q20" i="32"/>
  <c r="Q18" i="32"/>
  <c r="O33" i="32"/>
  <c r="Q33" i="32" s="1"/>
  <c r="O32" i="32"/>
  <c r="Q32" i="32" s="1"/>
  <c r="O31" i="32"/>
  <c r="Q31" i="32" s="1"/>
  <c r="O30" i="32"/>
  <c r="O29" i="32"/>
  <c r="Q29" i="32" s="1"/>
  <c r="O28" i="32"/>
  <c r="O27" i="32"/>
  <c r="Q27" i="32" s="1"/>
  <c r="O26" i="32"/>
  <c r="O25" i="32"/>
  <c r="O24" i="32"/>
  <c r="O23" i="32"/>
  <c r="O22" i="32"/>
  <c r="O21" i="32"/>
  <c r="O20" i="32"/>
  <c r="O19" i="32"/>
  <c r="Q19" i="32" s="1"/>
  <c r="O18" i="32"/>
  <c r="O17" i="32"/>
  <c r="Q17" i="32" s="1"/>
  <c r="O16" i="32"/>
  <c r="O15" i="32"/>
  <c r="O14" i="32"/>
  <c r="O13" i="32"/>
  <c r="Q30" i="32" l="1"/>
  <c r="Q26" i="32"/>
  <c r="Q25" i="32"/>
  <c r="Q24" i="32"/>
  <c r="Q23" i="32"/>
  <c r="Q22" i="32"/>
  <c r="Q21" i="32"/>
  <c r="Q16" i="32"/>
  <c r="Q15" i="32"/>
  <c r="Q13" i="32"/>
  <c r="Q14" i="32"/>
  <c r="C14" i="32"/>
  <c r="C15" i="32" s="1"/>
  <c r="C16" i="32" s="1"/>
  <c r="C17" i="32" s="1"/>
  <c r="C18" i="32" s="1"/>
  <c r="C19" i="32" s="1"/>
  <c r="C20" i="32" s="1"/>
  <c r="C21" i="32" s="1"/>
  <c r="C22" i="32" s="1"/>
  <c r="C23" i="32" s="1"/>
  <c r="C24" i="32" s="1"/>
  <c r="C25" i="32" s="1"/>
  <c r="C26" i="32" s="1"/>
  <c r="C27" i="32" s="1"/>
  <c r="C28" i="32" s="1"/>
  <c r="C29" i="32" s="1"/>
  <c r="C30" i="32" s="1"/>
  <c r="C31" i="32" s="1"/>
  <c r="C32" i="32" s="1"/>
  <c r="C33" i="32" s="1"/>
  <c r="Q4" i="32"/>
  <c r="I4" i="32"/>
  <c r="D4" i="32"/>
  <c r="N8" i="32" l="1"/>
  <c r="C34" i="2" s="1"/>
  <c r="I8" i="32"/>
  <c r="N33" i="30" l="1"/>
  <c r="P33" i="30" s="1"/>
  <c r="N32" i="30"/>
  <c r="P32" i="30" s="1"/>
  <c r="N31" i="30"/>
  <c r="C14" i="30"/>
  <c r="C15" i="30" s="1"/>
  <c r="C16" i="30" s="1"/>
  <c r="C17" i="30" s="1"/>
  <c r="C18" i="30" s="1"/>
  <c r="C19" i="30" s="1"/>
  <c r="C20" i="30" s="1"/>
  <c r="C21" i="30" s="1"/>
  <c r="C22" i="30" s="1"/>
  <c r="C23" i="30" s="1"/>
  <c r="C24" i="30" s="1"/>
  <c r="C25" i="30" s="1"/>
  <c r="C26" i="30" s="1"/>
  <c r="C27" i="30" s="1"/>
  <c r="C28" i="30" s="1"/>
  <c r="C29" i="30" s="1"/>
  <c r="C30" i="30" s="1"/>
  <c r="C31" i="30" s="1"/>
  <c r="C32" i="30" s="1"/>
  <c r="C33" i="30" s="1"/>
  <c r="N17" i="30"/>
  <c r="P17" i="30" s="1"/>
  <c r="N16" i="30"/>
  <c r="P16" i="30" s="1"/>
  <c r="N15" i="30"/>
  <c r="P15" i="30" s="1"/>
  <c r="N14" i="30"/>
  <c r="P14" i="30" s="1"/>
  <c r="P31" i="30" l="1"/>
  <c r="N13" i="30"/>
  <c r="P13" i="30" s="1"/>
  <c r="T69" i="10" l="1"/>
  <c r="V69" i="10" s="1"/>
  <c r="T68" i="10"/>
  <c r="V68" i="10" s="1"/>
  <c r="T67" i="10"/>
  <c r="V67" i="10" s="1"/>
  <c r="T66" i="10"/>
  <c r="V66" i="10" s="1"/>
  <c r="T22" i="10" l="1"/>
  <c r="V22" i="10" s="1"/>
  <c r="T23" i="10"/>
  <c r="V23" i="10" s="1"/>
  <c r="L15" i="13" l="1"/>
  <c r="L14" i="13"/>
  <c r="O4" i="30" l="1"/>
  <c r="N58" i="30"/>
  <c r="P58" i="30" s="1"/>
  <c r="N57" i="30"/>
  <c r="P57" i="30" s="1"/>
  <c r="N56" i="30"/>
  <c r="P56" i="30" s="1"/>
  <c r="N55" i="30"/>
  <c r="P55" i="30" s="1"/>
  <c r="N54" i="30"/>
  <c r="P54" i="30" s="1"/>
  <c r="N53" i="30"/>
  <c r="P53" i="30" s="1"/>
  <c r="N52" i="30"/>
  <c r="P52" i="30" s="1"/>
  <c r="N51" i="30"/>
  <c r="P51" i="30" s="1"/>
  <c r="N50" i="30"/>
  <c r="P50" i="30" s="1"/>
  <c r="N49" i="30"/>
  <c r="P49" i="30" s="1"/>
  <c r="N48" i="30"/>
  <c r="P48" i="30" s="1"/>
  <c r="N47" i="30"/>
  <c r="P47" i="30" s="1"/>
  <c r="N46" i="30"/>
  <c r="P46" i="30" s="1"/>
  <c r="N45" i="30"/>
  <c r="P45" i="30" s="1"/>
  <c r="N44" i="30"/>
  <c r="P44" i="30" s="1"/>
  <c r="N43" i="30"/>
  <c r="P43" i="30" s="1"/>
  <c r="N42" i="30"/>
  <c r="P42" i="30" s="1"/>
  <c r="N41" i="30"/>
  <c r="P41" i="30" s="1"/>
  <c r="N40" i="30"/>
  <c r="P40" i="30" s="1"/>
  <c r="N39" i="30"/>
  <c r="P39" i="30" s="1"/>
  <c r="N38" i="30"/>
  <c r="P38" i="30" s="1"/>
  <c r="N37" i="30"/>
  <c r="P37" i="30" s="1"/>
  <c r="N36" i="30"/>
  <c r="P36" i="30" s="1"/>
  <c r="C36" i="30"/>
  <c r="C37" i="30" s="1"/>
  <c r="C38" i="30" s="1"/>
  <c r="C39" i="30" s="1"/>
  <c r="C40" i="30" s="1"/>
  <c r="C41" i="30" s="1"/>
  <c r="C42" i="30" s="1"/>
  <c r="C43" i="30" s="1"/>
  <c r="C44" i="30" s="1"/>
  <c r="C45" i="30" s="1"/>
  <c r="C46" i="30" s="1"/>
  <c r="C47" i="30" s="1"/>
  <c r="C48" i="30" s="1"/>
  <c r="C49" i="30" s="1"/>
  <c r="C50" i="30" s="1"/>
  <c r="C51" i="30" s="1"/>
  <c r="C52" i="30" s="1"/>
  <c r="C53" i="30" s="1"/>
  <c r="C54" i="30" s="1"/>
  <c r="C55" i="30" s="1"/>
  <c r="C56" i="30" s="1"/>
  <c r="C57" i="30" s="1"/>
  <c r="C58" i="30" s="1"/>
  <c r="N35" i="30"/>
  <c r="J4" i="30"/>
  <c r="D4" i="30"/>
  <c r="L73" i="4"/>
  <c r="L72" i="4"/>
  <c r="L71" i="4"/>
  <c r="L70" i="4"/>
  <c r="C71" i="4"/>
  <c r="C72" i="4" s="1"/>
  <c r="C73" i="4" s="1"/>
  <c r="L91" i="4"/>
  <c r="C57" i="4"/>
  <c r="C58" i="4" s="1"/>
  <c r="C59" i="4" s="1"/>
  <c r="C60" i="4" s="1"/>
  <c r="C61" i="4" s="1"/>
  <c r="C62" i="4" s="1"/>
  <c r="C63" i="4" s="1"/>
  <c r="C65" i="4" s="1"/>
  <c r="C66" i="4" s="1"/>
  <c r="C67" i="4" s="1"/>
  <c r="C68" i="4" s="1"/>
  <c r="L90" i="4"/>
  <c r="L89" i="4"/>
  <c r="L88" i="4"/>
  <c r="L87" i="4"/>
  <c r="L86" i="4"/>
  <c r="L85" i="4"/>
  <c r="L84" i="4"/>
  <c r="L80" i="4"/>
  <c r="L79" i="4"/>
  <c r="L78" i="4"/>
  <c r="L77" i="4"/>
  <c r="L83" i="4"/>
  <c r="L82" i="4"/>
  <c r="L81" i="4"/>
  <c r="L76" i="4"/>
  <c r="C76" i="4"/>
  <c r="C77" i="4" s="1"/>
  <c r="C78" i="4" s="1"/>
  <c r="C79" i="4" s="1"/>
  <c r="C80" i="4" s="1"/>
  <c r="C81" i="4" s="1"/>
  <c r="C82" i="4" s="1"/>
  <c r="C83" i="4" s="1"/>
  <c r="C84" i="4" s="1"/>
  <c r="C85" i="4" s="1"/>
  <c r="C86" i="4" s="1"/>
  <c r="C87" i="4" s="1"/>
  <c r="C88" i="4" s="1"/>
  <c r="C89" i="4" s="1"/>
  <c r="C90" i="4" s="1"/>
  <c r="C91" i="4" s="1"/>
  <c r="L75" i="4"/>
  <c r="L63" i="4"/>
  <c r="L62" i="4"/>
  <c r="L61" i="4"/>
  <c r="L60" i="4"/>
  <c r="L59" i="4"/>
  <c r="L95" i="4"/>
  <c r="T24" i="10"/>
  <c r="V24" i="10" s="1"/>
  <c r="L58" i="4"/>
  <c r="L57" i="4"/>
  <c r="T30" i="10"/>
  <c r="V30" i="10" s="1"/>
  <c r="T29" i="10"/>
  <c r="V29" i="10" s="1"/>
  <c r="L68" i="4"/>
  <c r="L67" i="4"/>
  <c r="L66" i="4"/>
  <c r="L65" i="4"/>
  <c r="K17" i="5"/>
  <c r="C4" i="11"/>
  <c r="F4" i="11"/>
  <c r="I4" i="11"/>
  <c r="G8" i="11"/>
  <c r="I15" i="11"/>
  <c r="I17" i="11"/>
  <c r="I18" i="11"/>
  <c r="I8" i="11" s="1"/>
  <c r="C44" i="2" s="1"/>
  <c r="I19" i="11"/>
  <c r="I21" i="11"/>
  <c r="I23" i="11"/>
  <c r="I25" i="11"/>
  <c r="I26" i="11"/>
  <c r="I27" i="11"/>
  <c r="D4" i="4"/>
  <c r="I4" i="4"/>
  <c r="L4" i="4"/>
  <c r="I8" i="4"/>
  <c r="L15" i="4"/>
  <c r="L56" i="4"/>
  <c r="L93" i="4"/>
  <c r="C94" i="4"/>
  <c r="C95" i="4" s="1"/>
  <c r="L94" i="4"/>
  <c r="D4" i="10"/>
  <c r="J4" i="10"/>
  <c r="Q4" i="10"/>
  <c r="T15" i="10"/>
  <c r="V15" i="10" s="1"/>
  <c r="C16" i="10"/>
  <c r="C17" i="10" s="1"/>
  <c r="C18" i="10" s="1"/>
  <c r="C19" i="10" s="1"/>
  <c r="C20" i="10" s="1"/>
  <c r="C21" i="10" s="1"/>
  <c r="T16" i="10"/>
  <c r="V16" i="10" s="1"/>
  <c r="T17" i="10"/>
  <c r="V17" i="10" s="1"/>
  <c r="T18" i="10"/>
  <c r="V18" i="10" s="1"/>
  <c r="T19" i="10"/>
  <c r="V19" i="10" s="1"/>
  <c r="T20" i="10"/>
  <c r="V20" i="10" s="1"/>
  <c r="T21" i="10"/>
  <c r="V21" i="10" s="1"/>
  <c r="T25" i="10"/>
  <c r="V25" i="10" s="1"/>
  <c r="T27" i="10"/>
  <c r="V27" i="10" s="1"/>
  <c r="T28" i="10"/>
  <c r="V28" i="10" s="1"/>
  <c r="T31" i="10"/>
  <c r="V31" i="10" s="1"/>
  <c r="T32" i="10"/>
  <c r="V32" i="10" s="1"/>
  <c r="T33" i="10"/>
  <c r="V33" i="10" s="1"/>
  <c r="T34" i="10"/>
  <c r="V34" i="10" s="1"/>
  <c r="T35" i="10"/>
  <c r="V35" i="10" s="1"/>
  <c r="T36" i="10"/>
  <c r="V36" i="10" s="1"/>
  <c r="T37" i="10"/>
  <c r="V37" i="10" s="1"/>
  <c r="T38" i="10"/>
  <c r="V38" i="10" s="1"/>
  <c r="T39" i="10"/>
  <c r="V39" i="10" s="1"/>
  <c r="T40" i="10"/>
  <c r="V40" i="10" s="1"/>
  <c r="T41" i="10"/>
  <c r="V41" i="10" s="1"/>
  <c r="T42" i="10"/>
  <c r="V42" i="10" s="1"/>
  <c r="T43" i="10"/>
  <c r="V43" i="10" s="1"/>
  <c r="T44" i="10"/>
  <c r="V44" i="10" s="1"/>
  <c r="T45" i="10"/>
  <c r="V45" i="10" s="1"/>
  <c r="T46" i="10"/>
  <c r="V46" i="10" s="1"/>
  <c r="T47" i="10"/>
  <c r="V47" i="10" s="1"/>
  <c r="T48" i="10"/>
  <c r="V48" i="10" s="1"/>
  <c r="T49" i="10"/>
  <c r="V49" i="10" s="1"/>
  <c r="T50" i="10"/>
  <c r="V50" i="10" s="1"/>
  <c r="T51" i="10"/>
  <c r="V51" i="10" s="1"/>
  <c r="T52" i="10"/>
  <c r="V52" i="10" s="1"/>
  <c r="T53" i="10"/>
  <c r="V53" i="10" s="1"/>
  <c r="T54" i="10"/>
  <c r="V54" i="10" s="1"/>
  <c r="T55" i="10"/>
  <c r="V55" i="10" s="1"/>
  <c r="T57" i="10"/>
  <c r="V57" i="10" s="1"/>
  <c r="C58" i="10"/>
  <c r="C59" i="10" s="1"/>
  <c r="C60" i="10" s="1"/>
  <c r="C61" i="10" s="1"/>
  <c r="T58" i="10"/>
  <c r="V58" i="10" s="1"/>
  <c r="T59" i="10"/>
  <c r="V59" i="10" s="1"/>
  <c r="T60" i="10"/>
  <c r="V60" i="10" s="1"/>
  <c r="T61" i="10"/>
  <c r="V61" i="10" s="1"/>
  <c r="C64" i="10"/>
  <c r="T63" i="10"/>
  <c r="V63" i="10" s="1"/>
  <c r="T64" i="10"/>
  <c r="V64" i="10" s="1"/>
  <c r="D4" i="3"/>
  <c r="I4" i="3"/>
  <c r="L4" i="3"/>
  <c r="I8" i="3"/>
  <c r="L13" i="3"/>
  <c r="C14" i="3"/>
  <c r="L14" i="3"/>
  <c r="C15" i="3"/>
  <c r="L15" i="3"/>
  <c r="C16" i="3"/>
  <c r="L16" i="3"/>
  <c r="D4" i="13"/>
  <c r="I4" i="13"/>
  <c r="L4" i="13"/>
  <c r="I8" i="13"/>
  <c r="L13" i="13"/>
  <c r="L16" i="13"/>
  <c r="L17" i="13"/>
  <c r="D4" i="5"/>
  <c r="H4" i="5"/>
  <c r="K4" i="5"/>
  <c r="I8" i="5"/>
  <c r="K14" i="5"/>
  <c r="K8" i="5" s="1"/>
  <c r="C28" i="2" s="1"/>
  <c r="K15" i="5"/>
  <c r="K16" i="5"/>
  <c r="K8" i="4" l="1"/>
  <c r="C41" i="2" s="1"/>
  <c r="P35" i="30"/>
  <c r="K7" i="30" s="1"/>
  <c r="C37" i="2" s="1"/>
  <c r="I7" i="30"/>
  <c r="J8" i="10"/>
  <c r="C22" i="10"/>
  <c r="C23" i="10" s="1"/>
  <c r="C24" i="10" s="1"/>
  <c r="C25" i="10" s="1"/>
  <c r="N8" i="10"/>
  <c r="K8" i="13"/>
  <c r="C31" i="2" s="1"/>
  <c r="K8" i="3"/>
  <c r="C36" i="2" s="1"/>
  <c r="C21" i="2" l="1"/>
  <c r="D21" i="2" s="1"/>
  <c r="E21" i="2" s="1"/>
</calcChain>
</file>

<file path=xl/sharedStrings.xml><?xml version="1.0" encoding="utf-8"?>
<sst xmlns="http://schemas.openxmlformats.org/spreadsheetml/2006/main" count="1538" uniqueCount="871">
  <si>
    <t>Word Fare</t>
  </si>
  <si>
    <t>P&amp;P charges based on UK mainland delivery only; charges may be more for other locations</t>
  </si>
  <si>
    <t>NOTE: Relevant P&amp;P charges will apply for each delivery address/shipment if more than one is required</t>
  </si>
  <si>
    <t>In-store non-fee based workshop 2-3 hrs, maybe with a run or walk and by agreement/discussion</t>
  </si>
  <si>
    <t>Ed &amp; Phil code</t>
  </si>
  <si>
    <t>Workshops and corporate wellbeing seminars</t>
  </si>
  <si>
    <t>4 large and 2 small ovals</t>
  </si>
  <si>
    <t>7495TP</t>
  </si>
  <si>
    <t>Scroll down the page for product details and terms</t>
  </si>
  <si>
    <r>
      <t xml:space="preserve">See Ed &amp; Phil Healthy &amp; Fit terms and conditions of order below - see also Ed &amp; Phil terms and conditions attached
</t>
    </r>
    <r>
      <rPr>
        <i/>
        <sz val="10"/>
        <rFont val="Arial"/>
        <family val="2"/>
      </rPr>
      <t>(Scroll down the page for all products and Ts &amp; Cs)</t>
    </r>
  </si>
  <si>
    <t>A5</t>
  </si>
  <si>
    <t>Price per torch or lantern £</t>
  </si>
  <si>
    <t>Invoicing address:</t>
  </si>
  <si>
    <t>SRP 
(inc VAT)</t>
  </si>
  <si>
    <t>SRP 
(no VAT)</t>
  </si>
  <si>
    <t>Talk Fare</t>
  </si>
  <si>
    <t>Vendor product code</t>
  </si>
  <si>
    <t>Pack of six</t>
  </si>
  <si>
    <t>19.99 
to
24.99</t>
  </si>
  <si>
    <t>19.99
to
24.99</t>
  </si>
  <si>
    <t>7.99 
to 
8.99</t>
  </si>
  <si>
    <t>S/M 
36-41</t>
  </si>
  <si>
    <t>L/XL 
41-49</t>
  </si>
  <si>
    <t>GAGS-M346</t>
  </si>
  <si>
    <t>GAGS-XL347</t>
  </si>
  <si>
    <t>GAGS-348</t>
  </si>
  <si>
    <t>E-2LO</t>
  </si>
  <si>
    <t>E-STR</t>
  </si>
  <si>
    <t>E-30LO</t>
  </si>
  <si>
    <t>E-2HSP</t>
  </si>
  <si>
    <r>
      <t xml:space="preserve">Sales contact: Phillip Howells   Mob: 07802 260906   email: </t>
    </r>
    <r>
      <rPr>
        <b/>
        <u/>
        <sz val="11"/>
        <color indexed="12"/>
        <rFont val="Arial"/>
        <family val="2"/>
      </rPr>
      <t>phillip@edandphil.co.uk</t>
    </r>
    <r>
      <rPr>
        <b/>
        <sz val="11"/>
        <rFont val="Arial"/>
        <family val="2"/>
      </rPr>
      <t xml:space="preserve"> </t>
    </r>
  </si>
  <si>
    <r>
      <t xml:space="preserve">Finance contact: Edward Chapman   Mob: 07827 888603   email: </t>
    </r>
    <r>
      <rPr>
        <b/>
        <u/>
        <sz val="11"/>
        <color indexed="12"/>
        <rFont val="Arial"/>
        <family val="2"/>
      </rPr>
      <t xml:space="preserve">edward@edandphil.co.uk </t>
    </r>
  </si>
  <si>
    <t>See the end worksheet for our full terms and conditions</t>
  </si>
  <si>
    <t>514 - Lt. Blue</t>
  </si>
  <si>
    <t>43A - Navy</t>
  </si>
  <si>
    <t>Price per pair/pack/item £</t>
  </si>
  <si>
    <t>Minimum number order quantity</t>
  </si>
  <si>
    <t>Total quantity ordered</t>
  </si>
  <si>
    <t>6 x 2-Packs</t>
  </si>
  <si>
    <t>Minimum number of items order quantity</t>
  </si>
  <si>
    <t>Overall total 
£</t>
  </si>
  <si>
    <t>057 - Charcoal</t>
  </si>
  <si>
    <t>586 - Navy</t>
  </si>
  <si>
    <t>052 - Black</t>
  </si>
  <si>
    <t>072 - Grey</t>
  </si>
  <si>
    <t>051 - White</t>
  </si>
  <si>
    <t>F6038</t>
  </si>
  <si>
    <t>OS</t>
  </si>
  <si>
    <t>Silverpoint and LED Lenser products are ordered from, invoiced by, and paid to Ed &amp; Phil</t>
  </si>
  <si>
    <r>
      <t>Ed &amp; Phil trade order form summary</t>
    </r>
    <r>
      <rPr>
        <b/>
        <sz val="32"/>
        <color indexed="50"/>
        <rFont val="Mistral"/>
        <family val="4"/>
      </rPr>
      <t xml:space="preserve">
</t>
    </r>
    <r>
      <rPr>
        <b/>
        <sz val="20"/>
        <color indexed="50"/>
        <rFont val="Arial"/>
        <family val="2"/>
      </rPr>
      <t>The trail and off-road specialists</t>
    </r>
  </si>
  <si>
    <r>
      <t xml:space="preserve">Ed &amp; Phil trade order form </t>
    </r>
    <r>
      <rPr>
        <b/>
        <sz val="20"/>
        <color indexed="50"/>
        <rFont val="Mistral"/>
        <family val="4"/>
      </rPr>
      <t xml:space="preserve">
</t>
    </r>
    <r>
      <rPr>
        <b/>
        <sz val="18"/>
        <color indexed="50"/>
        <rFont val="Arial"/>
        <family val="2"/>
      </rPr>
      <t>The trail and off-road specialists</t>
    </r>
  </si>
  <si>
    <r>
      <t>Ed &amp; Phil trade order form</t>
    </r>
    <r>
      <rPr>
        <b/>
        <sz val="24"/>
        <color indexed="50"/>
        <rFont val="Mistral"/>
        <family val="4"/>
      </rPr>
      <t xml:space="preserve"> 
</t>
    </r>
    <r>
      <rPr>
        <b/>
        <sz val="18"/>
        <color indexed="50"/>
        <rFont val="Arial"/>
        <family val="2"/>
      </rPr>
      <t>The trail and off-road specialists</t>
    </r>
  </si>
  <si>
    <r>
      <t xml:space="preserve">Ed &amp; Phil trade order form </t>
    </r>
    <r>
      <rPr>
        <b/>
        <sz val="24"/>
        <color indexed="50"/>
        <rFont val="Mistral"/>
        <family val="4"/>
      </rPr>
      <t xml:space="preserve">
</t>
    </r>
    <r>
      <rPr>
        <b/>
        <sz val="18"/>
        <color indexed="50"/>
        <rFont val="Arial"/>
        <family val="2"/>
      </rPr>
      <t xml:space="preserve">The trail and off-road specialists </t>
    </r>
  </si>
  <si>
    <r>
      <t xml:space="preserve">Ed &amp; Phil trade order form </t>
    </r>
    <r>
      <rPr>
        <b/>
        <sz val="24"/>
        <color indexed="50"/>
        <rFont val="Mistral"/>
        <family val="4"/>
      </rPr>
      <t xml:space="preserve">
</t>
    </r>
    <r>
      <rPr>
        <b/>
        <sz val="18"/>
        <color indexed="50"/>
        <rFont val="Arial"/>
        <family val="2"/>
      </rPr>
      <t>The trail and off-road specialists</t>
    </r>
    <r>
      <rPr>
        <b/>
        <sz val="18"/>
        <color indexed="50"/>
        <rFont val="Mistral"/>
        <family val="4"/>
      </rPr>
      <t xml:space="preserve"> </t>
    </r>
  </si>
  <si>
    <r>
      <t xml:space="preserve">Ed &amp; Phil trade order form 
</t>
    </r>
    <r>
      <rPr>
        <b/>
        <sz val="18"/>
        <color indexed="50"/>
        <rFont val="Arial"/>
        <family val="2"/>
      </rPr>
      <t xml:space="preserve">The trail and off-road specialists </t>
    </r>
  </si>
  <si>
    <r>
      <t xml:space="preserve">Ed &amp; Phil trade order form 
</t>
    </r>
    <r>
      <rPr>
        <b/>
        <sz val="18"/>
        <color indexed="50"/>
        <rFont val="Arial"/>
        <family val="2"/>
      </rPr>
      <t xml:space="preserve">The trail and off-road specialists </t>
    </r>
    <r>
      <rPr>
        <b/>
        <sz val="32"/>
        <color indexed="50"/>
        <rFont val="Mistral"/>
        <family val="4"/>
      </rPr>
      <t xml:space="preserve">  </t>
    </r>
  </si>
  <si>
    <t>Minimum no of pairs/packs order qty</t>
  </si>
  <si>
    <t>Purchase order number or reference:</t>
  </si>
  <si>
    <t>Ed &amp; Phil Active</t>
  </si>
  <si>
    <t>Ed &amp; Phil Healthy &amp; Fit</t>
  </si>
  <si>
    <t>Delivery address 1:</t>
  </si>
  <si>
    <t>Delivery address 2:</t>
  </si>
  <si>
    <t>Delivery address 3:</t>
  </si>
  <si>
    <t>Delivery address 4:</t>
  </si>
  <si>
    <t>Delivery address 5:</t>
  </si>
  <si>
    <t xml:space="preserve">Any special delivery instructions: </t>
  </si>
  <si>
    <t>If no, advise delivery address(es) below</t>
  </si>
  <si>
    <t>AM1101</t>
  </si>
  <si>
    <t>Price per book £</t>
  </si>
  <si>
    <t>Total number of books ordered</t>
  </si>
  <si>
    <t>Total books order value</t>
  </si>
  <si>
    <t>Minimum number of books order quantity</t>
  </si>
  <si>
    <t>Ed &amp; Phil Publishing terms and conditions of order - see also Ed &amp; Phil terms and conditions attached</t>
  </si>
  <si>
    <t>Ed &amp; Phil Active terms and conditions of order - see also Ed &amp; Phil terms and conditions attached</t>
  </si>
  <si>
    <t>Product order value £</t>
  </si>
  <si>
    <t>Broken down by product line as follows:</t>
  </si>
  <si>
    <r>
      <t>Delivery address(es) if different from invoice address</t>
    </r>
    <r>
      <rPr>
        <b/>
        <sz val="10"/>
        <color indexed="12"/>
        <rFont val="Arial"/>
        <family val="2"/>
      </rPr>
      <t xml:space="preserve"> </t>
    </r>
  </si>
  <si>
    <t>Total number of events ordered</t>
  </si>
  <si>
    <t>Size</t>
  </si>
  <si>
    <t>Colour</t>
  </si>
  <si>
    <t>Black</t>
  </si>
  <si>
    <t>White</t>
  </si>
  <si>
    <t>Blue</t>
  </si>
  <si>
    <t>Green</t>
  </si>
  <si>
    <t>Item no</t>
  </si>
  <si>
    <t>Total price £</t>
  </si>
  <si>
    <t>Order from:</t>
  </si>
  <si>
    <t>Date:</t>
  </si>
  <si>
    <t>Order number:</t>
  </si>
  <si>
    <t>Total order value</t>
  </si>
  <si>
    <t>Total number of pairs ordered</t>
  </si>
  <si>
    <t>Ed &amp; Phil product code</t>
  </si>
  <si>
    <t>Note: plus VAT at the standard rate</t>
  </si>
  <si>
    <t>Product ordered</t>
  </si>
  <si>
    <t>Company name:</t>
  </si>
  <si>
    <t>Plus VAT where applicable at the standard rate</t>
  </si>
  <si>
    <t>Name:</t>
  </si>
  <si>
    <t>Ed &amp; Phil Publishing</t>
  </si>
  <si>
    <t>Wigwam socks</t>
  </si>
  <si>
    <t>ENGO blister prevention patches</t>
  </si>
  <si>
    <t>Post code:</t>
  </si>
  <si>
    <t>Position:</t>
  </si>
  <si>
    <t>N</t>
  </si>
  <si>
    <t>6 pairs</t>
  </si>
  <si>
    <t>Terms and conditions</t>
  </si>
  <si>
    <t>Total number of packs ordered</t>
  </si>
  <si>
    <t>ENGO2</t>
  </si>
  <si>
    <t>2 large ovals</t>
  </si>
  <si>
    <t>ENGO6</t>
  </si>
  <si>
    <t>ENGOCLUB</t>
  </si>
  <si>
    <t>30 large ovals</t>
  </si>
  <si>
    <t>1 pack</t>
  </si>
  <si>
    <t>ENGOHEEL</t>
  </si>
  <si>
    <t>2 patches</t>
  </si>
  <si>
    <t>Note: check total is a minimum of 5 books</t>
  </si>
  <si>
    <t>Ed &amp; Phil: Motivation for an active life</t>
  </si>
  <si>
    <t>Pack size</t>
  </si>
  <si>
    <t>Description</t>
  </si>
  <si>
    <t>Vendor product reference</t>
  </si>
  <si>
    <t>SH630</t>
  </si>
  <si>
    <t>Pink</t>
  </si>
  <si>
    <t>Charcoal</t>
  </si>
  <si>
    <t>7499BP</t>
  </si>
  <si>
    <t>7499R</t>
  </si>
  <si>
    <t>LLH14HT</t>
  </si>
  <si>
    <t>LLH14BPHT</t>
  </si>
  <si>
    <t>LLH14RHT</t>
  </si>
  <si>
    <t>8402TP</t>
  </si>
  <si>
    <t>8403TP</t>
  </si>
  <si>
    <t>LLP4BOX</t>
  </si>
  <si>
    <t>8404TP</t>
  </si>
  <si>
    <t>8405R</t>
  </si>
  <si>
    <t>8406TP</t>
  </si>
  <si>
    <t>Ed &amp; Phil 'Active Motivation' books</t>
  </si>
  <si>
    <r>
      <t xml:space="preserve">Ed &amp; Phil Publishing </t>
    </r>
    <r>
      <rPr>
        <b/>
        <sz val="24"/>
        <rFont val="Arial"/>
        <family val="2"/>
      </rPr>
      <t>Active Motivation books order form</t>
    </r>
  </si>
  <si>
    <t>Ed &amp; Phil Healthy &amp; Fit 'Active Motivation' Events (guideline prices)</t>
  </si>
  <si>
    <r>
      <t xml:space="preserve">Ed &amp; Phil Healthy &amp; Fit </t>
    </r>
    <r>
      <rPr>
        <b/>
        <sz val="24"/>
        <rFont val="Arial"/>
        <family val="2"/>
      </rPr>
      <t>'Active Motivation' workshops and seminars order form</t>
    </r>
  </si>
  <si>
    <t>Contact Ed &amp; Phil for details</t>
  </si>
  <si>
    <t>AM7101</t>
  </si>
  <si>
    <t>AM7102</t>
  </si>
  <si>
    <t>AM7201</t>
  </si>
  <si>
    <t>AM7202</t>
  </si>
  <si>
    <t>AM7203</t>
  </si>
  <si>
    <t>Attending a non-fee based sponsored race/event or being in-store to promote products, for open days, etc, up to one day and by agreement/discussion</t>
  </si>
  <si>
    <t>LLX7BYC</t>
  </si>
  <si>
    <t>WIGCHIKPRO</t>
  </si>
  <si>
    <t>WIGHOUTPRO</t>
  </si>
  <si>
    <t>WIGMERSHIK</t>
  </si>
  <si>
    <t>SH641</t>
  </si>
  <si>
    <t>LED Lenser H-Series Head Torches</t>
  </si>
  <si>
    <t>SPHUNT25HT</t>
  </si>
  <si>
    <r>
      <t xml:space="preserve">714 - </t>
    </r>
    <r>
      <rPr>
        <sz val="11"/>
        <rFont val="Arial"/>
        <family val="2"/>
      </rPr>
      <t>Black/Red</t>
    </r>
  </si>
  <si>
    <t>Silverpoint High Performance LED Head Torches</t>
  </si>
  <si>
    <t>SH644</t>
  </si>
  <si>
    <t>SPRANGWLHT</t>
  </si>
  <si>
    <t>SH647</t>
  </si>
  <si>
    <t>SPSEARCHHT</t>
  </si>
  <si>
    <t>SH648</t>
  </si>
  <si>
    <t>SPRANGERHT</t>
  </si>
  <si>
    <t>SL7021</t>
  </si>
  <si>
    <t>SH650</t>
  </si>
  <si>
    <t>Mix of 15 per box</t>
  </si>
  <si>
    <t>SH652</t>
  </si>
  <si>
    <t>Fuschia</t>
  </si>
  <si>
    <t>SH653</t>
  </si>
  <si>
    <t>Neon</t>
  </si>
  <si>
    <t>ST157</t>
  </si>
  <si>
    <t>ST158</t>
  </si>
  <si>
    <t>MT106</t>
  </si>
  <si>
    <t>Silverpoint Large Counter Top Display Products 15 Pcs per box from the selection below (total qty to be 15 from these products)</t>
  </si>
  <si>
    <t>SPDRAGFBL</t>
  </si>
  <si>
    <t>SPDRAGFFU</t>
  </si>
  <si>
    <t>SPDRAGFNE</t>
  </si>
  <si>
    <t>SPKEYLANBL</t>
  </si>
  <si>
    <t>SPKEYLANRE</t>
  </si>
  <si>
    <t>SPFIRESTBK</t>
  </si>
  <si>
    <r>
      <t xml:space="preserve">369 - </t>
    </r>
    <r>
      <rPr>
        <sz val="10"/>
        <rFont val="Arial"/>
        <family val="2"/>
      </rPr>
      <t>Carmine Rose</t>
    </r>
  </si>
  <si>
    <t>Scroll down and across the page for product details and terms</t>
  </si>
  <si>
    <t>Note: Total not c/fwd to Order Summary</t>
  </si>
  <si>
    <t>10 - 3</t>
  </si>
  <si>
    <t>4 - 7 Toddler</t>
  </si>
  <si>
    <t>7 - 10 Toddler</t>
  </si>
  <si>
    <t>3 - 5.5</t>
  </si>
  <si>
    <t>5 - 8</t>
  </si>
  <si>
    <t>12 - 14</t>
  </si>
  <si>
    <t>15+</t>
  </si>
  <si>
    <t>One size</t>
  </si>
  <si>
    <t>228 - Flame / Orange</t>
  </si>
  <si>
    <t>452 - Purple</t>
  </si>
  <si>
    <t>F6026</t>
  </si>
  <si>
    <t>98F - Limon</t>
  </si>
  <si>
    <t>S1184</t>
  </si>
  <si>
    <r>
      <t xml:space="preserve">89D </t>
    </r>
    <r>
      <rPr>
        <sz val="10"/>
        <rFont val="Arial"/>
        <family val="2"/>
      </rPr>
      <t>- Taupe Brown Heather</t>
    </r>
  </si>
  <si>
    <t>WIGFLSPRO</t>
  </si>
  <si>
    <t>WIGTTRXPRO</t>
  </si>
  <si>
    <t>Wigwam - Sport</t>
  </si>
  <si>
    <t>See size chart below</t>
  </si>
  <si>
    <t>Race/event support and in-store events</t>
  </si>
  <si>
    <t>N/A</t>
  </si>
  <si>
    <t>Workshops</t>
  </si>
  <si>
    <t>Half-day interactive ‘activity’ seminar with presentations and breakout sessions</t>
  </si>
  <si>
    <t>Race and events entry agency</t>
  </si>
  <si>
    <t>Inspirational talks</t>
  </si>
  <si>
    <t>Corporate wellbeing seminars</t>
  </si>
  <si>
    <t>Half-day customised wellbeing seminar with 3-4 interactive presentation sessions and up to 20 attendees</t>
  </si>
  <si>
    <t>Practical, guided wellbeing activity sessions, 2-3 hours, typically outdoor and designed to suit the audience, up to 20</t>
  </si>
  <si>
    <t>Whole day customised wellbeing seminar including both interactive presentation sessions and guided activity sessions</t>
  </si>
  <si>
    <t>Interactive workshop, 1-2 hrs, Powerpoint based with handouts</t>
  </si>
  <si>
    <t>Minimum number of events order quantity</t>
  </si>
  <si>
    <t>Price per event £</t>
  </si>
  <si>
    <t>Event quantity per delivery</t>
  </si>
  <si>
    <t>F6067</t>
  </si>
  <si>
    <t>47H - Khaki</t>
  </si>
  <si>
    <t>F2092</t>
  </si>
  <si>
    <t>Notes</t>
  </si>
  <si>
    <t>Grey</t>
  </si>
  <si>
    <t>Minimum number of packs order quantity</t>
  </si>
  <si>
    <t>Price per pack £</t>
  </si>
  <si>
    <t>LLH5TSTHT</t>
  </si>
  <si>
    <t>LLP2GFT</t>
  </si>
  <si>
    <t>LLP2TST</t>
  </si>
  <si>
    <t>LLP3GFT</t>
  </si>
  <si>
    <t>LLP3TST</t>
  </si>
  <si>
    <t>LLP4TST</t>
  </si>
  <si>
    <t>LLP6GFT</t>
  </si>
  <si>
    <t>LLP6TST</t>
  </si>
  <si>
    <t>LLP14GFT</t>
  </si>
  <si>
    <t>LLP14TST</t>
  </si>
  <si>
    <t>LLP17GFT</t>
  </si>
  <si>
    <t>LED Lenser Professional Line</t>
  </si>
  <si>
    <t>Delivery details</t>
  </si>
  <si>
    <t xml:space="preserve"> </t>
  </si>
  <si>
    <t>GETGRIPSM</t>
  </si>
  <si>
    <t>GETGRIPLX</t>
  </si>
  <si>
    <t>GETGRIPSP</t>
  </si>
  <si>
    <t xml:space="preserve">ENGO blister prevention patches order form </t>
  </si>
  <si>
    <t>24 pairs per box</t>
  </si>
  <si>
    <t>Total number of items ordered</t>
  </si>
  <si>
    <t>24 packs per box</t>
  </si>
  <si>
    <t>Total number of pairs/packs ordered</t>
  </si>
  <si>
    <t>6 packs</t>
  </si>
  <si>
    <t>Price per pair/pack £</t>
  </si>
  <si>
    <t>Note: check total is a multiple of 6 pairs/packs</t>
  </si>
  <si>
    <t>8414TP</t>
  </si>
  <si>
    <t>8427LTP</t>
  </si>
  <si>
    <t>LLB7TST</t>
  </si>
  <si>
    <t>8427TP</t>
  </si>
  <si>
    <t>LLB7TITTST</t>
  </si>
  <si>
    <t>Titanium</t>
  </si>
  <si>
    <t>7799PT</t>
  </si>
  <si>
    <t>Scroll down the page for detail by product line (which is entered automatically from the individual product worksheets) and to enter any special delivery instructions</t>
  </si>
  <si>
    <t>LLP5RE</t>
  </si>
  <si>
    <t>Ed &amp; Phil Healthy &amp; Fit terms and conditions of order - see also Ed &amp; Phil terms and conditions attached</t>
  </si>
  <si>
    <t>Workshops and seminars are ordered from, invoiced by, and paid to Ed &amp; Phil</t>
  </si>
  <si>
    <t>NOTE: Relevant travel costs and expenses will apply for each event address if more than one location is arranged</t>
  </si>
  <si>
    <r>
      <t xml:space="preserve">Silverpoint torches and lanterns and LED Lenser torches order form 
</t>
    </r>
    <r>
      <rPr>
        <b/>
        <sz val="16"/>
        <color indexed="12"/>
        <rFont val="Arial"/>
        <family val="2"/>
      </rPr>
      <t>(see the specific Ed &amp; Phil running and outdoor use recommendations)</t>
    </r>
  </si>
  <si>
    <t xml:space="preserve">Style name </t>
  </si>
  <si>
    <t>Colour and code</t>
  </si>
  <si>
    <t>Size 
YS</t>
  </si>
  <si>
    <t>Size 
YM</t>
  </si>
  <si>
    <t>Size 
YL</t>
  </si>
  <si>
    <t>Size 
YX</t>
  </si>
  <si>
    <t>Size 
MS</t>
  </si>
  <si>
    <t>Size 
MD</t>
  </si>
  <si>
    <t>Size 
LG</t>
  </si>
  <si>
    <t>Size 
XL</t>
  </si>
  <si>
    <t>Size 
2L</t>
  </si>
  <si>
    <t>Size 
OS</t>
  </si>
  <si>
    <t>Wigwam sizing information</t>
  </si>
  <si>
    <t>Youth YS</t>
  </si>
  <si>
    <t>Sock size</t>
  </si>
  <si>
    <t xml:space="preserve">UK Shoe size </t>
  </si>
  <si>
    <t>Youth YM</t>
  </si>
  <si>
    <t>Youth YL</t>
  </si>
  <si>
    <t>Youth YX</t>
  </si>
  <si>
    <t>Adult MS</t>
  </si>
  <si>
    <t>Adult MD</t>
  </si>
  <si>
    <t>Adult XL</t>
  </si>
  <si>
    <t>Adult 2L</t>
  </si>
  <si>
    <t>Post and packing 
£</t>
  </si>
  <si>
    <t>Total order value 
£</t>
  </si>
  <si>
    <t>Quantity ordered 
(enter number only)</t>
  </si>
  <si>
    <r>
      <t xml:space="preserve">Quantity ordered 
</t>
    </r>
    <r>
      <rPr>
        <b/>
        <sz val="10"/>
        <rFont val="Arial"/>
        <family val="2"/>
      </rPr>
      <t>(enter number only)</t>
    </r>
  </si>
  <si>
    <t>Quantity ordered (enter number only)</t>
  </si>
  <si>
    <t>See Ed &amp; Phil Active terms and conditions of order below - see also Ed &amp; Phil terms and conditions attached
(Scroll down the page for all products and Ts &amp; Cs)</t>
  </si>
  <si>
    <t>All Ed &amp; Phil Active distributed products are delivered free of charge for a total order value of £75.00 or over; there is a £5.00 charge for orders of a total value of under £75.00 (see 'Order summary' page for the total charges to be applied to your order)</t>
  </si>
  <si>
    <t>Red</t>
  </si>
  <si>
    <t>Travel costs and expenses will be charged in addition and at cost by Ed &amp; Phil unless specifically agreed otherwise</t>
  </si>
  <si>
    <t>This line details automatically filled in from the order summary</t>
  </si>
  <si>
    <t>Wigwam - Snowsport</t>
  </si>
  <si>
    <t>F6077</t>
  </si>
  <si>
    <t>10E - Lt. Grey</t>
  </si>
  <si>
    <t>F2337</t>
  </si>
  <si>
    <t>F2322</t>
  </si>
  <si>
    <t>85A - Olive</t>
  </si>
  <si>
    <t>510 - Denim</t>
  </si>
  <si>
    <t>49A - Sage</t>
  </si>
  <si>
    <t>337 - Rattan</t>
  </si>
  <si>
    <t>S2322</t>
  </si>
  <si>
    <t>Ed &amp; Phil's Runners' Training Log (standard  Ed &amp; Phil cover version, ie. not customised)</t>
  </si>
  <si>
    <t>Active Motivation books are ordered from, invoiced by, and paid to Ed &amp; Phil</t>
  </si>
  <si>
    <t>ENGO products are ordered from, invoiced by, and paid to Ed &amp; Phil</t>
  </si>
  <si>
    <t>Wigwam - Trail</t>
  </si>
  <si>
    <t>546 - Ocean Blue</t>
  </si>
  <si>
    <t>371 - Bright Rose</t>
  </si>
  <si>
    <r>
      <t xml:space="preserve">21G -     </t>
    </r>
    <r>
      <rPr>
        <sz val="10"/>
        <rFont val="Arial"/>
        <family val="2"/>
      </rPr>
      <t>Lt Grey Heather</t>
    </r>
  </si>
  <si>
    <t>366 - Orchid</t>
  </si>
  <si>
    <r>
      <t>367 -</t>
    </r>
    <r>
      <rPr>
        <sz val="10"/>
        <rFont val="Arial"/>
        <family val="2"/>
      </rPr>
      <t xml:space="preserve"> Sugar Coral</t>
    </r>
  </si>
  <si>
    <t>WIGSNSIROC</t>
  </si>
  <si>
    <r>
      <t xml:space="preserve">19G - </t>
    </r>
    <r>
      <rPr>
        <sz val="10"/>
        <rFont val="Arial"/>
        <family val="2"/>
      </rPr>
      <t>Dark Khaki Heather</t>
    </r>
  </si>
  <si>
    <r>
      <t xml:space="preserve">440 - </t>
    </r>
    <r>
      <rPr>
        <sz val="10"/>
        <rFont val="Arial"/>
        <family val="2"/>
      </rPr>
      <t>White / Pewter</t>
    </r>
  </si>
  <si>
    <t>Wigwam - Youth</t>
  </si>
  <si>
    <t>F2323</t>
  </si>
  <si>
    <r>
      <t xml:space="preserve">040 - </t>
    </r>
    <r>
      <rPr>
        <sz val="10"/>
        <rFont val="Arial"/>
        <family val="2"/>
      </rPr>
      <t>Black / Charcoal</t>
    </r>
  </si>
  <si>
    <t>Note: check for correct minimum order multiples</t>
  </si>
  <si>
    <t>Typically acting as UK entry agency for overseas events</t>
  </si>
  <si>
    <t>0.5 -1.5 hrs, Powerpoint based, for an agreed charity fee</t>
  </si>
  <si>
    <t>EVENTSUPT</t>
  </si>
  <si>
    <t>STORESUPT</t>
  </si>
  <si>
    <t>INSPTALK</t>
  </si>
  <si>
    <t>Silverpoint and LED Lenser torches and lanterns</t>
  </si>
  <si>
    <t>Hard Ware</t>
  </si>
  <si>
    <t>Body Wear</t>
  </si>
  <si>
    <t>Body Fare</t>
  </si>
  <si>
    <t>Foot Wear</t>
  </si>
  <si>
    <t>Body Care</t>
  </si>
  <si>
    <t>Date of order: (type eg. 5/1 to enter 5th January)</t>
  </si>
  <si>
    <t>Telephone contact number:</t>
  </si>
  <si>
    <t>email address:</t>
  </si>
  <si>
    <t>Is invoice the same as delivery address (Yes or No)</t>
  </si>
  <si>
    <t>Would you like us to email our full latest catalogue?</t>
  </si>
  <si>
    <t>Packed quantity per item</t>
  </si>
  <si>
    <t>Plus VAT?</t>
  </si>
  <si>
    <t>Y</t>
  </si>
  <si>
    <t>SRP
(inc VAT)</t>
  </si>
  <si>
    <t>Wigwam style code</t>
  </si>
  <si>
    <t>SL709</t>
  </si>
  <si>
    <t>SL7012</t>
  </si>
  <si>
    <t>Graphite</t>
  </si>
  <si>
    <r>
      <t>Delivery date requested:</t>
    </r>
    <r>
      <rPr>
        <b/>
        <sz val="8"/>
        <rFont val="Arial"/>
        <family val="2"/>
      </rPr>
      <t xml:space="preserve"> </t>
    </r>
    <r>
      <rPr>
        <b/>
        <sz val="9"/>
        <rFont val="Arial"/>
        <family val="2"/>
      </rPr>
      <t>(type eg. 5/1 for 5th January)</t>
    </r>
  </si>
  <si>
    <t>LLHTSEO3</t>
  </si>
  <si>
    <t>LLHTSEO5BK</t>
  </si>
  <si>
    <t>LLHTSEO5RD</t>
  </si>
  <si>
    <t>LLHTSEO7R</t>
  </si>
  <si>
    <t>F6037</t>
  </si>
  <si>
    <t>WIGSTRXPRO</t>
  </si>
  <si>
    <t>7297TP</t>
  </si>
  <si>
    <t>LLH72GFTHT</t>
  </si>
  <si>
    <t>LLH72TSTHT</t>
  </si>
  <si>
    <t>7298TP</t>
  </si>
  <si>
    <t>LLH72RGFHT</t>
  </si>
  <si>
    <t>LLH72RTSHT</t>
  </si>
  <si>
    <t>LLP72GFT</t>
  </si>
  <si>
    <t>LLP72TST</t>
  </si>
  <si>
    <t>9407TP</t>
  </si>
  <si>
    <t>LED Lenser Bike Torches</t>
  </si>
  <si>
    <t>6107R</t>
  </si>
  <si>
    <t>SPHERCLAN</t>
  </si>
  <si>
    <r>
      <t>Or:</t>
    </r>
    <r>
      <rPr>
        <sz val="16"/>
        <rFont val="Arial"/>
        <family val="2"/>
      </rPr>
      <t xml:space="preserve"> Your shop customised Runners’ Training Log - quantity option 1 (buy 30 pay for 25)</t>
    </r>
  </si>
  <si>
    <r>
      <t>Or:</t>
    </r>
    <r>
      <rPr>
        <sz val="16"/>
        <rFont val="Arial"/>
        <family val="2"/>
      </rPr>
      <t xml:space="preserve"> Your shop customised Runners’ Training Log - quantity option 2 (buy 50)</t>
    </r>
  </si>
  <si>
    <r>
      <t>Or:</t>
    </r>
    <r>
      <rPr>
        <sz val="16"/>
        <rFont val="Arial"/>
        <family val="2"/>
      </rPr>
      <t xml:space="preserve"> Your shop customised Runners’ Training Log - quantity option 3 (buy 100)</t>
    </r>
  </si>
  <si>
    <r>
      <t>1.</t>
    </r>
    <r>
      <rPr>
        <sz val="7"/>
        <rFont val="Times New Roman"/>
        <family val="1"/>
      </rPr>
      <t xml:space="preserve">    </t>
    </r>
    <r>
      <rPr>
        <sz val="12"/>
        <rFont val="Arial"/>
        <family val="2"/>
      </rPr>
      <t>Our payment terms, subject to account terms being granted as per condition 6, and unless otherwise specifically agreed, are that invoices are payable net within 30 days of date of invoice. Otherwise we reserve the right to send in the heavies.</t>
    </r>
  </si>
  <si>
    <r>
      <t>2.</t>
    </r>
    <r>
      <rPr>
        <sz val="7"/>
        <rFont val="Times New Roman"/>
        <family val="1"/>
      </rPr>
      <t xml:space="preserve">    </t>
    </r>
    <r>
      <rPr>
        <sz val="12"/>
        <rFont val="Arial"/>
        <family val="2"/>
      </rPr>
      <t>Post, carriage and packaging charges will apply as per the pricing details in our price list. Please check before ordering to be sure you understand when carriage charges apply and, where this is an option, if you would like to increase an order to avoid or reduce these charges. We’d much prefer you gave us really big orders so we don’t have to charge p&amp;p.</t>
    </r>
  </si>
  <si>
    <r>
      <t>3.</t>
    </r>
    <r>
      <rPr>
        <sz val="7"/>
        <rFont val="Times New Roman"/>
        <family val="1"/>
      </rPr>
      <t xml:space="preserve">    </t>
    </r>
    <r>
      <rPr>
        <sz val="12"/>
        <rFont val="Arial"/>
        <family val="2"/>
      </rPr>
      <t>VAT at the prevailing rate will be applied where relevant. Note that VAT does not apply in all cases, such as to Ed &amp; Phil Publishing books or to certain nutritional products. Yes, it’s a bit complicated - sorry!</t>
    </r>
  </si>
  <si>
    <r>
      <t>4.</t>
    </r>
    <r>
      <rPr>
        <sz val="7"/>
        <rFont val="Times New Roman"/>
        <family val="1"/>
      </rPr>
      <t xml:space="preserve">    </t>
    </r>
    <r>
      <rPr>
        <sz val="12"/>
        <rFont val="Arial"/>
        <family val="2"/>
      </rPr>
      <t xml:space="preserve">All orders for all products should always be made direct to Ed &amp; Phil to our sales contact details unless specifically advised otherwise, or if using a direct on-line ordering system that has been advised by Ed &amp; Phil as being an acceptable alternative. Orders can be placed informally (such as by telephone or email) or formally using an official order form (either from your own company, using Ed &amp; Phil paper-based or Excel-based order forms, or using individual vendor trade order forms). </t>
    </r>
  </si>
  <si>
    <r>
      <t>5.</t>
    </r>
    <r>
      <rPr>
        <sz val="7"/>
        <rFont val="Times New Roman"/>
        <family val="1"/>
      </rPr>
      <t xml:space="preserve">    </t>
    </r>
    <r>
      <rPr>
        <sz val="12"/>
        <rFont val="Arial"/>
        <family val="2"/>
      </rPr>
      <t xml:space="preserve">All orders to Ed &amp; Phil must have at least one of the following before being regarded as formally accepted by Ed and Phil and delivery is authorised: </t>
    </r>
  </si>
  <si>
    <r>
      <t>a.</t>
    </r>
    <r>
      <rPr>
        <sz val="7"/>
        <rFont val="Times New Roman"/>
        <family val="1"/>
      </rPr>
      <t xml:space="preserve">    </t>
    </r>
    <r>
      <rPr>
        <sz val="12"/>
        <rFont val="Arial"/>
        <family val="2"/>
      </rPr>
      <t>a formal purchase order number</t>
    </r>
  </si>
  <si>
    <r>
      <t>b.</t>
    </r>
    <r>
      <rPr>
        <sz val="7"/>
        <rFont val="Times New Roman"/>
        <family val="1"/>
      </rPr>
      <t xml:space="preserve">    </t>
    </r>
    <r>
      <rPr>
        <sz val="12"/>
        <rFont val="Arial"/>
        <family val="2"/>
      </rPr>
      <t>a signed and printed-name paper-based authorisation</t>
    </r>
  </si>
  <si>
    <r>
      <t>c.</t>
    </r>
    <r>
      <rPr>
        <sz val="7"/>
        <rFont val="Times New Roman"/>
        <family val="1"/>
      </rPr>
      <t xml:space="preserve">    </t>
    </r>
    <r>
      <rPr>
        <sz val="12"/>
        <rFont val="Arial"/>
        <family val="2"/>
      </rPr>
      <t>a personally named email confirmation, or:</t>
    </r>
  </si>
  <si>
    <r>
      <t>d.</t>
    </r>
    <r>
      <rPr>
        <sz val="7"/>
        <rFont val="Times New Roman"/>
        <family val="1"/>
      </rPr>
      <t xml:space="preserve">    </t>
    </r>
    <r>
      <rPr>
        <sz val="12"/>
        <rFont val="Arial"/>
        <family val="2"/>
      </rPr>
      <t xml:space="preserve">if none of these is practical at the time, then an Ed &amp; Phil emailed order confirmation. </t>
    </r>
  </si>
  <si>
    <r>
      <t>6.</t>
    </r>
    <r>
      <rPr>
        <sz val="7"/>
        <rFont val="Times New Roman"/>
        <family val="1"/>
      </rPr>
      <t xml:space="preserve">    </t>
    </r>
    <r>
      <rPr>
        <sz val="12"/>
        <rFont val="Arial"/>
        <family val="2"/>
      </rPr>
      <t>A copy of all orders, even if ordering direct from the vendor, should always be sent to Ed &amp; Phil.  We do like to know when you place orders - so we can get our commission where this applies.</t>
    </r>
  </si>
  <si>
    <r>
      <t>7.</t>
    </r>
    <r>
      <rPr>
        <sz val="7"/>
        <rFont val="Times New Roman"/>
        <family val="1"/>
      </rPr>
      <t xml:space="preserve">    </t>
    </r>
    <r>
      <rPr>
        <sz val="12"/>
        <rFont val="Arial"/>
        <family val="2"/>
      </rPr>
      <t>Orders for Ed &amp; Phil products, including Active Motivation products, and Ed &amp; Phil distributed products are invoiced by Ed &amp; Phil, to whom payment should also be made.</t>
    </r>
  </si>
  <si>
    <r>
      <t>8.</t>
    </r>
    <r>
      <rPr>
        <sz val="7"/>
        <rFont val="Times New Roman"/>
        <family val="1"/>
      </rPr>
      <t xml:space="preserve">    </t>
    </r>
    <r>
      <rPr>
        <sz val="12"/>
        <rFont val="Arial"/>
        <family val="2"/>
      </rPr>
      <t>Unless otherwise agreed at the time of ordering, first orders for Active Motivation and Ed &amp; Phil distributed products from a new customer will be subject to pro-forma invoice and payment before delivery. Thereafter an account will usually be opened for future orders under the terms specified in these terms and conditions. A fixed credit limit of £250 of unpaid invoices will then normally apply to this account at any one time unless and until a different account credit limit has been agreed with Ed &amp; Phil. Orders that take the account over this or any other agreed limit will not normally be delivered until the account balance has been bought to the level necessary for the order to be fulfilled within the existing limit, or until a different limit has been specifically agreed by Ed &amp; Phil. Times are hard!</t>
    </r>
  </si>
  <si>
    <r>
      <t>9.</t>
    </r>
    <r>
      <rPr>
        <sz val="7"/>
        <rFont val="Times New Roman"/>
        <family val="1"/>
      </rPr>
      <t xml:space="preserve">    </t>
    </r>
    <r>
      <rPr>
        <sz val="12"/>
        <rFont val="Arial"/>
        <family val="2"/>
      </rPr>
      <t>Although products may be despatched by various means, such as Ed &amp; Phil direct, or direct from printers or by individual product vendors on behalf of Ed &amp; Phil, these different despatch means do not otherwise affect the ordering, invoicing and payment terms in these terms and conditions. So although it may sometimes look as if you should be paying somebody else (unless it is clearly not the case, such as for agency products) the default is to pay Ed &amp; Phil (as below).</t>
    </r>
  </si>
  <si>
    <r>
      <t>10.</t>
    </r>
    <r>
      <rPr>
        <sz val="7"/>
        <rFont val="Times New Roman"/>
        <family val="1"/>
      </rPr>
      <t xml:space="preserve"> </t>
    </r>
    <r>
      <rPr>
        <sz val="12"/>
        <rFont val="Arial"/>
        <family val="2"/>
      </rPr>
      <t>All queries on invoices should be made within 7 working days of issue and quoting the invoice number, otherwise we will assume you have accepted it in full and will pay on time; ie. please do not leave it until the payment due date to tell us there is a problem and hope that will give you more time to pay; we need the money as much as you do - thanks!</t>
    </r>
  </si>
  <si>
    <r>
      <t>11.</t>
    </r>
    <r>
      <rPr>
        <sz val="7"/>
        <rFont val="Times New Roman"/>
        <family val="1"/>
      </rPr>
      <t xml:space="preserve"> </t>
    </r>
    <r>
      <rPr>
        <sz val="12"/>
        <rFont val="Arial"/>
        <family val="2"/>
      </rPr>
      <t>Payment of invoices from Ed &amp; Phil can be made (quoting ‘Ed &amp; Phil‘ and the invoice numbers being paid as a reference), by:</t>
    </r>
  </si>
  <si>
    <r>
      <t>12.</t>
    </r>
    <r>
      <rPr>
        <sz val="7"/>
        <rFont val="Times New Roman"/>
        <family val="1"/>
      </rPr>
      <t xml:space="preserve"> </t>
    </r>
    <r>
      <rPr>
        <sz val="12"/>
        <rFont val="Arial"/>
        <family val="2"/>
      </rPr>
      <t>All Ed &amp; Phil agency products are invoiced directly from the vendor, to whom payment should also be made in line with their own terms and conditions including payment terms, which will be made plain in Ed &amp; Phil catalogues and price lists and/or at the time of ordering.</t>
    </r>
  </si>
  <si>
    <r>
      <t>13.</t>
    </r>
    <r>
      <rPr>
        <sz val="7"/>
        <rFont val="Times New Roman"/>
        <family val="1"/>
      </rPr>
      <t xml:space="preserve"> </t>
    </r>
    <r>
      <rPr>
        <sz val="12"/>
        <rFont val="Arial"/>
        <family val="2"/>
      </rPr>
      <t>Orders may be despatched in several boxes. If any items are awaiting completion (such as books) or are not in stock, you will be advised of the fact with an estimated delivery time and they will be sent in due course. We apologise in advance for any inconvenience this may cause on the occasions this happens, but rest assured we will always do our best to ensure it is a rare occurrence.</t>
    </r>
  </si>
  <si>
    <r>
      <t>14.</t>
    </r>
    <r>
      <rPr>
        <sz val="7"/>
        <rFont val="Times New Roman"/>
        <family val="1"/>
      </rPr>
      <t xml:space="preserve"> </t>
    </r>
    <r>
      <rPr>
        <sz val="12"/>
        <rFont val="Arial"/>
        <family val="2"/>
      </rPr>
      <t>Please notify us of any shortages or damaged products on delivery within 7 days of the date of despatch. We trust this will never happen, but if it does please let us know early – we don’t much like getting unexpected late surprises (although we’d be unlikely to demur if you did let us know later; we know how busy things can get and the days can sometimes just fly by eh?).</t>
    </r>
  </si>
  <si>
    <r>
      <t>15.</t>
    </r>
    <r>
      <rPr>
        <sz val="7"/>
        <rFont val="Times New Roman"/>
        <family val="1"/>
      </rPr>
      <t xml:space="preserve"> </t>
    </r>
    <r>
      <rPr>
        <sz val="12"/>
        <rFont val="Arial"/>
        <family val="2"/>
      </rPr>
      <t>Title and property in the goods supplied by either Ed &amp; Phil or its vendors will remain vested in either Ed &amp; Phil or the vendor, whichever raises the invoice and to whom payment is due, until the full price of the products on any particular invoice and any other outstanding invoices has been received and bank cleared in full. In other words, the products continue to belong to us or the vendor if on an agency arrangement until you pay for them (and it probably makes sense to check you have insurance to cover your stocks - just in case!).</t>
    </r>
  </si>
  <si>
    <r>
      <t>16.</t>
    </r>
    <r>
      <rPr>
        <sz val="7"/>
        <rFont val="Times New Roman"/>
        <family val="1"/>
      </rPr>
      <t xml:space="preserve"> </t>
    </r>
    <r>
      <rPr>
        <sz val="12"/>
        <rFont val="Arial"/>
        <family val="2"/>
      </rPr>
      <t>We sell all products with the benefit of the vendors’ own manufacture warranty, which is additional to your own or your customers’ statutory rights and is not affected by changes in ownership, but which varies by product and vendor. In general, and unless stated otherwise in our catalogue or other product sales material, assume at least a 3 month warranty from date of invoice that any product supplied will be free from defect and will be replaced free of charge should it prove faulty within that period. Reasonable – sure you will agree?</t>
    </r>
  </si>
  <si>
    <r>
      <t>17.</t>
    </r>
    <r>
      <rPr>
        <sz val="7"/>
        <rFont val="Times New Roman"/>
        <family val="1"/>
      </rPr>
      <t xml:space="preserve"> </t>
    </r>
    <r>
      <rPr>
        <sz val="12"/>
        <rFont val="Arial"/>
        <family val="2"/>
      </rPr>
      <t>Other than for warranty returns and customised products, we will accept the return of any goods which do not meet your requirements for any reason, providing that you return them in the same condition as when supplied and within 7 days of receipt. If the products are wrong or faulty we will pay any return charges, but if they are as ordered and you simply decide you now don’t want them, we think you ought to pay – only fair, we’d say? Make sure you quote a reference such as the invoice or delivery note number so we know where any return came from and to which delivery it relates, so we can credit you properly.</t>
    </r>
  </si>
  <si>
    <r>
      <t>18.</t>
    </r>
    <r>
      <rPr>
        <sz val="7"/>
        <rFont val="Times New Roman"/>
        <family val="1"/>
      </rPr>
      <t xml:space="preserve"> </t>
    </r>
    <r>
      <rPr>
        <sz val="12"/>
        <rFont val="Arial"/>
        <family val="2"/>
      </rPr>
      <t>Notwithstanding the fact that you can return any other unwanted product without query on our part, we are sorry to say that any customised products that are as agreed with you before production and delivery will not be accepted for credit – well, would you?</t>
    </r>
  </si>
  <si>
    <r>
      <t>19.</t>
    </r>
    <r>
      <rPr>
        <sz val="7"/>
        <rFont val="Times New Roman"/>
        <family val="1"/>
      </rPr>
      <t xml:space="preserve"> </t>
    </r>
    <r>
      <rPr>
        <sz val="12"/>
        <rFont val="Arial"/>
        <family val="2"/>
      </rPr>
      <t>Data protection – we will not share or knowingly divulge any sensitive commercial information about your company, or the details of any contract between us or the conduct of your account with any third party other than as necessary for the completion of any contracts on your behalf with our vendors, since we regard all such information shared between us as being confidential. Unless otherwise agreed we will feel free to hold your company and appropriate individual contact information in our databases for communication purposes. This includes, but not exclusively, contacting you or your relevant company contacts by telephone, email and letter including the delivery of sales and marketing information, for market research and for tracking sales data by all or any of these means from time to time. This statement does not apply to any separate business relationship you may have with the vendors for which Ed &amp; Phil act as agents and which will have their own data protection policies. All of which just means we would like to keep in touch without bothering or hassling you too much, unless you tell us you don’t want to (in which case you are probably not buying from us anyway?).</t>
    </r>
  </si>
  <si>
    <r>
      <t>20.</t>
    </r>
    <r>
      <rPr>
        <sz val="7"/>
        <rFont val="Times New Roman"/>
        <family val="1"/>
      </rPr>
      <t xml:space="preserve"> </t>
    </r>
    <r>
      <rPr>
        <sz val="12"/>
        <rFont val="Arial"/>
        <family val="2"/>
      </rPr>
      <t>The placing of an order, whether informally by verbal or email or other means, or formally using an official order form from one of our vendors or from Ed &amp; Phil or using your own, will be regarded as being bound by these terms and conditions unless specifically agreed otherwise. And if you don’t like it? No, not tough! Suggest your alternative and we’d be happy to discuss it.</t>
    </r>
  </si>
  <si>
    <r>
      <t>21.</t>
    </r>
    <r>
      <rPr>
        <sz val="7"/>
        <rFont val="Times New Roman"/>
        <family val="1"/>
      </rPr>
      <t xml:space="preserve"> </t>
    </r>
    <r>
      <rPr>
        <sz val="12"/>
        <rFont val="Arial"/>
        <family val="2"/>
      </rPr>
      <t>Nothing contained in these terms and conditions is designed or intended to affect your statutory rights. As if?</t>
    </r>
  </si>
  <si>
    <r>
      <t>22.</t>
    </r>
    <r>
      <rPr>
        <sz val="7"/>
        <rFont val="Times New Roman"/>
        <family val="1"/>
      </rPr>
      <t xml:space="preserve"> </t>
    </r>
    <r>
      <rPr>
        <sz val="12"/>
        <color indexed="8"/>
        <rFont val="Arial"/>
        <family val="2"/>
      </rPr>
      <t>Unless specifically agreed to the contrary the terms of contract and any complaints or disputes are to be regarded as being governed under the Laws of England in the unlikely event this should become necessary. We have to do all these Ts &amp; Cs and legal stuff so we all know where we stand if things go wrong and we can’t sort it out friendly-like, but we’d like to think we will always sort out any problems quickly and amicably - which will certainly always be our aim.</t>
    </r>
  </si>
  <si>
    <r>
      <t>a.</t>
    </r>
    <r>
      <rPr>
        <sz val="7"/>
        <rFont val="Times New Roman"/>
        <family val="1"/>
      </rPr>
      <t xml:space="preserve">    </t>
    </r>
    <r>
      <rPr>
        <sz val="12"/>
        <rFont val="Arial"/>
        <family val="2"/>
      </rPr>
      <t>BACs to Ed &amp; Phil, NatWest Bank: Sort code 60-24-77, Account number 18952380</t>
    </r>
  </si>
  <si>
    <t>F6027</t>
  </si>
  <si>
    <t>051 White</t>
  </si>
  <si>
    <t>WIGTPROQTR</t>
  </si>
  <si>
    <r>
      <t xml:space="preserve">901 - </t>
    </r>
    <r>
      <rPr>
        <sz val="10"/>
        <rFont val="Arial"/>
        <family val="2"/>
      </rPr>
      <t>Navy/ Pewter</t>
    </r>
  </si>
  <si>
    <t>520 - Hot Magenta</t>
  </si>
  <si>
    <t>SH649</t>
  </si>
  <si>
    <t>SPRANGRECH</t>
  </si>
  <si>
    <t>SPCAMIILAN</t>
  </si>
  <si>
    <t>ST160</t>
  </si>
  <si>
    <t>SPFFTCHBK</t>
  </si>
  <si>
    <t>ST161</t>
  </si>
  <si>
    <t>ST162</t>
  </si>
  <si>
    <t>ST163</t>
  </si>
  <si>
    <t>ST164</t>
  </si>
  <si>
    <t>SPFFTCHGR</t>
  </si>
  <si>
    <t>SPFFTCHRD</t>
  </si>
  <si>
    <t>SPFFTCHBL</t>
  </si>
  <si>
    <t>SPFFRTCHBK</t>
  </si>
  <si>
    <t>SPDLANX400</t>
  </si>
  <si>
    <t>Grey/Black</t>
  </si>
  <si>
    <t>SL7023</t>
  </si>
  <si>
    <t>SL7022</t>
  </si>
  <si>
    <t>Milk/Black</t>
  </si>
  <si>
    <t>Neon/Black</t>
  </si>
  <si>
    <t>SPDLANX250</t>
  </si>
  <si>
    <t>SPDLANX100</t>
  </si>
  <si>
    <t>8417R</t>
  </si>
  <si>
    <t>LLP17RE</t>
  </si>
  <si>
    <t>Wigwam Ironman Flash Pro F6026</t>
  </si>
  <si>
    <t>Wigwam Distance 2-pack S1184</t>
  </si>
  <si>
    <t>Wigwam Thunder Pro Quarter F6027</t>
  </si>
  <si>
    <t>Wigwam Trail Trax Pro F6038</t>
  </si>
  <si>
    <t>Wigwam Single Trax Pro F6037</t>
  </si>
  <si>
    <t>Wigwam Cool-Lite Hiker Pro Crew F6067</t>
  </si>
  <si>
    <t>Wigwam Hiking/Outdoor Pro F6077</t>
  </si>
  <si>
    <t>Wigwam Merino/Silk Hiker F2337</t>
  </si>
  <si>
    <t>WIGDIST2</t>
  </si>
  <si>
    <t>WIGMCHIK</t>
  </si>
  <si>
    <t>WIGMCHIK2</t>
  </si>
  <si>
    <t>Wigwam Merino Comfort Hiker F2322</t>
  </si>
  <si>
    <t>Wigwam Merino Comfort Hiker 2-Pack S2322</t>
  </si>
  <si>
    <t>Wigwam Snow Sirocco F2092</t>
  </si>
  <si>
    <t>Wigwam Kids Merino Comfort Hiker F2323</t>
  </si>
  <si>
    <t>WIGKMCHIK</t>
  </si>
  <si>
    <t>LED Lenser H5 Head Lamp in Test-It pack 7495TP</t>
  </si>
  <si>
    <t>LED Lenser H7.2 Head Lamp in Gift Box 7297</t>
  </si>
  <si>
    <t>LED Lenser H7.2 Head Lamp in Test-It pack 7297TP</t>
  </si>
  <si>
    <t>LED Lenser H14 (3 in 1) in Blister Pack 7499BP</t>
  </si>
  <si>
    <t>LED Lenser H14R (4 in 1) Rechargeable 7499R</t>
  </si>
  <si>
    <t>Silverpoint Ranger Red Light + 120 Lumen Head Torch Green SH644</t>
  </si>
  <si>
    <t>Silverpoint Dragonfly 3 LED 18 Lumen Head and Clip Light Black SH650</t>
  </si>
  <si>
    <t>Silverpoint Dragonfly 3 LED 18 Lumen Head and Clip Light Fuschia SH652</t>
  </si>
  <si>
    <t>Silverpoint Keyring Lantern 60 Lumen Key Ring and Tent Light Blue ST157</t>
  </si>
  <si>
    <t>Silverpoint Keyring Lantern 60 Lumen Key Ring and Tent Light Red ST158</t>
  </si>
  <si>
    <t>Silverpoint Fire Steel Black MT106</t>
  </si>
  <si>
    <t>Silverpoint Firefly 1 Watt 60 Lumen Torch Black ST160</t>
  </si>
  <si>
    <t>Silverpoint Firefly 1 Watt 60 Lumen Torch Green ST161</t>
  </si>
  <si>
    <t>Silverpoint Firefly 1 Watt 60 Lumen Torch Red ST162</t>
  </si>
  <si>
    <t>Silverpoint Firefly 1 Watt 60 Lumen Torch Blue ST163</t>
  </si>
  <si>
    <t>Silverpoint Firefly 1 Watt 60 Lumen Red Light Torch Black ST164</t>
  </si>
  <si>
    <t>LED Lenser B7 Bike Torch Black in Test-It pack 8427LTP</t>
  </si>
  <si>
    <t>LED Lenser B7 Bike Torch Titanium in Test-It pack 8427TP</t>
  </si>
  <si>
    <t>LED Lenser P2 in Gift Box 8402</t>
  </si>
  <si>
    <t>LED Lenser P2 in Test-It pack 8402TP</t>
  </si>
  <si>
    <t>LED Lenser P3 in Gift Box 8403</t>
  </si>
  <si>
    <t>LED Lenser P3 in Test-It pack 8403TP</t>
  </si>
  <si>
    <t>LED Lenser P4 Boxed 8404</t>
  </si>
  <si>
    <t>LED Lenser P4 in Test-It pack 8404TP</t>
  </si>
  <si>
    <t>LED Lenser P5 Rechargeable 8405R</t>
  </si>
  <si>
    <t>LED Lenser P6 in Test-It pack 8406TP</t>
  </si>
  <si>
    <t>LED Lenser P7.2 in Gift Box 9407</t>
  </si>
  <si>
    <t>LED Lenser P7.2 in Test-It pack 9407TP</t>
  </si>
  <si>
    <t>LED Lenser P14 in Gift Box 8414</t>
  </si>
  <si>
    <t>LED Lenser P17 in Gift Box 8417</t>
  </si>
  <si>
    <t>LED Lenser P17 Rechargeable 8417R</t>
  </si>
  <si>
    <t>Silverpoint Dragonfly 3 LED 18 Lumen Head and Clip Light Neon SH653</t>
  </si>
  <si>
    <t>LED Lenser P6 in Gift Box 8406</t>
  </si>
  <si>
    <t>LED Lenser P14 in Test-It pack 8414TP</t>
  </si>
  <si>
    <t>ENGO Club pack 30 large ovals E-30LO</t>
  </si>
  <si>
    <t>ENGO Intro pack 2 large ovals E-2LO</t>
  </si>
  <si>
    <t>ENGO Heel pack 2 patches E-2HSP</t>
  </si>
  <si>
    <t>ENGO Six pack 4 large ovals 2 small ovals E-STR</t>
  </si>
  <si>
    <t>Get a Grip Everyday Traction Aid/Ice Grip Large/Xlarge GAGS-XL347</t>
  </si>
  <si>
    <t>Get a Grip Everyday Traction Aid/Ice Grip Small/Medium GAGS-M346</t>
  </si>
  <si>
    <t>Get a Grip Everyday pack of 6 spare spikes GAGS-348</t>
  </si>
  <si>
    <t>LED Lenser H7R.2 Rechargeable Head Lamp in Test-It pack 7298TP</t>
  </si>
  <si>
    <t>LED Lenser H7R.2 Rechargeable Head Lamp in Gift Box 7298</t>
  </si>
  <si>
    <t>LED Lenser H14 (4 in 1) Head Lamp in Gift Box 7499</t>
  </si>
  <si>
    <t>LED Lenser Bicycle Torch Holder for B7, T7 and P7 Black in Box 7799PT</t>
  </si>
  <si>
    <t>LED Lenser SEO3 Head Lamp in Test-It Pack 6103</t>
  </si>
  <si>
    <t>LED Lenser SEO5 Head Lamp Black in Test-It Pack 6105</t>
  </si>
  <si>
    <t>LED Lenser SEO5 Head Lamp Red in Test-It Pack 6106</t>
  </si>
  <si>
    <t>LED Lenser SEO7R Rechargeable Head Lamp in Test-It Pack 6107R</t>
  </si>
  <si>
    <t>Silverpoint Hercules 145 Lumen Lantern SL709</t>
  </si>
  <si>
    <t>Silverpoint Hunter XL15 White + Red Head Torch SH630</t>
  </si>
  <si>
    <t>SPHUNT15HT</t>
  </si>
  <si>
    <t>Silverpoint Hunter XL25 Head Torch SH641</t>
  </si>
  <si>
    <t>Silverpoint Camp II 0.5 Watt Rechargeable/Wind Up Lantern SL7012</t>
  </si>
  <si>
    <t>Silverpoint Daylight Lantern X250 Milk/Black SL7022</t>
  </si>
  <si>
    <t>LED Lenser SEO Series Head Torches</t>
  </si>
  <si>
    <t>LED Lenser NEO Series Head Torches</t>
  </si>
  <si>
    <t>LED Lenser Neo Headlamp Blue 6110</t>
  </si>
  <si>
    <t>LED Lenser Neo Headlamp Green 6111</t>
  </si>
  <si>
    <t>LED Lenser Neo Headlamp Pink 6112</t>
  </si>
  <si>
    <t>LED Lenser Neo Headlamp Yellow 6114</t>
  </si>
  <si>
    <t>Yellow</t>
  </si>
  <si>
    <t>LLNEOBL</t>
  </si>
  <si>
    <t>LLNEOGR</t>
  </si>
  <si>
    <t>LLNEOPK</t>
  </si>
  <si>
    <t>LLNEOYL</t>
  </si>
  <si>
    <t>Pay for 10 x Intro pack, 10 x heel pack, 3 x Six pack = above minimum order value so free carriage
Get free of charge: POS stand, A4 poster, Window sticker, 6 x samples on card to give to customers</t>
  </si>
  <si>
    <t>The ENGO starter pack (one time offer only) which costs £79.16 plus VAT includes:</t>
  </si>
  <si>
    <t>LED Lenser P5.2 in Gift Box 9405</t>
  </si>
  <si>
    <t>LLP52GFT</t>
  </si>
  <si>
    <t>9405TP</t>
  </si>
  <si>
    <t>LED Lenser P5.2 in Test-It pack 9405TP</t>
  </si>
  <si>
    <t>LLP52TST</t>
  </si>
  <si>
    <t>Silverpoint socks</t>
  </si>
  <si>
    <t>Silverpoint style code</t>
  </si>
  <si>
    <t xml:space="preserve">Colour </t>
  </si>
  <si>
    <t>Size XL</t>
  </si>
  <si>
    <t>Silverpoint products are ordered from, invoiced by, and paid to Ed &amp; Phil</t>
  </si>
  <si>
    <t>Silverpoint sizing information</t>
  </si>
  <si>
    <t>Euro size</t>
  </si>
  <si>
    <t>XS</t>
  </si>
  <si>
    <t>XL</t>
  </si>
  <si>
    <t>43 - 46</t>
  </si>
  <si>
    <t>47+</t>
  </si>
  <si>
    <t>Black/Grey Melange</t>
  </si>
  <si>
    <t>Minimum order quantity</t>
  </si>
  <si>
    <t>1 pair</t>
  </si>
  <si>
    <t>Light Grey/Dark Grey</t>
  </si>
  <si>
    <t>Pink/Light Grey</t>
  </si>
  <si>
    <t>Silverpoint Comfort Hiker 1000</t>
  </si>
  <si>
    <t>SPWSCHIK</t>
  </si>
  <si>
    <t>Charcoal/Grey Melange</t>
  </si>
  <si>
    <t>Silverpoint Merino Wool Ski 3003</t>
  </si>
  <si>
    <t>SPWSMSKI</t>
  </si>
  <si>
    <t>Navy/Grey Melange</t>
  </si>
  <si>
    <t>Green (Plain)</t>
  </si>
  <si>
    <t>Wine/Grey Melange</t>
  </si>
  <si>
    <t>Silverpoint All Season Wool Hiker 1001</t>
  </si>
  <si>
    <t>SPWSASWHIK</t>
  </si>
  <si>
    <t>Silverpoint All Season Long Hiker 1002</t>
  </si>
  <si>
    <t>SPWSASLHIK</t>
  </si>
  <si>
    <t>Fuchsia</t>
  </si>
  <si>
    <t>Silverpoint Comfort Quarter Hiker 1003</t>
  </si>
  <si>
    <t>SPWSCQHIK</t>
  </si>
  <si>
    <t xml:space="preserve">Black </t>
  </si>
  <si>
    <t xml:space="preserve">Navy </t>
  </si>
  <si>
    <t>Violet</t>
  </si>
  <si>
    <t>Silverpoint Performance Light Hiker 2000</t>
  </si>
  <si>
    <t>SPWSPLHIK</t>
  </si>
  <si>
    <t>Black/Grey</t>
  </si>
  <si>
    <t>Navy/Blue</t>
  </si>
  <si>
    <t>Khaki</t>
  </si>
  <si>
    <t>Silverpoint Merino Wool Mid Hiker 3000</t>
  </si>
  <si>
    <t>SPWSMMHIK</t>
  </si>
  <si>
    <t>Dark Grey</t>
  </si>
  <si>
    <t xml:space="preserve">Light Grey </t>
  </si>
  <si>
    <t>Light Purple</t>
  </si>
  <si>
    <t>Silverpoint Alpaca Merino Wool Hiker 3002</t>
  </si>
  <si>
    <t>SPWSAMHIK</t>
  </si>
  <si>
    <t>Silverpoint Merino Wool All Terrain Hiker Twin Pack 3001</t>
  </si>
  <si>
    <t>SPWSMAHIK2</t>
  </si>
  <si>
    <t>2-pair pack</t>
  </si>
  <si>
    <t>Light Lilac</t>
  </si>
  <si>
    <t>Charcoal/Grey &amp; Green/Green</t>
  </si>
  <si>
    <t>Blue/Grey &amp; Pink/Grey</t>
  </si>
  <si>
    <t>Winter footwear gear</t>
  </si>
  <si>
    <t xml:space="preserve">Winter footwear gear order form </t>
  </si>
  <si>
    <t>Winter footwear gear products are ordered from, invoiced by, and paid to Ed &amp; Phil</t>
  </si>
  <si>
    <t>SkiA Sweetspot Ski Trainer</t>
  </si>
  <si>
    <t>SKITRAINER</t>
  </si>
  <si>
    <t>1 Pair</t>
  </si>
  <si>
    <t>ENGO Rectangle pack 2 patches       E-2REC</t>
  </si>
  <si>
    <t>E-2REC</t>
  </si>
  <si>
    <t>ENGORECT</t>
  </si>
  <si>
    <t>Prices last checked/updated 11/03/15</t>
  </si>
  <si>
    <t>Silverpoint Ranger WL125 Head Torch Graphite SH648</t>
  </si>
  <si>
    <t>Last update 01/07/15</t>
  </si>
  <si>
    <t>Agency product and orders invoiced by Hej International</t>
  </si>
  <si>
    <t>Prices last checked/updated 01/07/2015</t>
  </si>
  <si>
    <t>Prices applicable as at 1st July 2015 and valid for at least 3 months from this date</t>
  </si>
  <si>
    <r>
      <t>Ed &amp; Phil, 8 Kittiwake Court, Stratton, Bude, Cornwall, EX23 8BG, UK</t>
    </r>
    <r>
      <rPr>
        <b/>
        <sz val="14"/>
        <color indexed="50"/>
        <rFont val="Mistral"/>
        <family val="4"/>
      </rPr>
      <t xml:space="preserve">
</t>
    </r>
    <r>
      <rPr>
        <b/>
        <sz val="16"/>
        <color indexed="50"/>
        <rFont val="Mistral"/>
        <family val="4"/>
      </rPr>
      <t xml:space="preserve">Tel: +44 (0)1288 350646
</t>
    </r>
    <r>
      <rPr>
        <b/>
        <sz val="8"/>
        <rFont val="Arial"/>
        <family val="2"/>
      </rPr>
      <t xml:space="preserve">Sales contact: Phillip Howells   Mob: 07802 260906   email: </t>
    </r>
    <r>
      <rPr>
        <b/>
        <u/>
        <sz val="8"/>
        <color indexed="12"/>
        <rFont val="Arial"/>
        <family val="2"/>
      </rPr>
      <t>phillip@edandphil.co.uk</t>
    </r>
    <r>
      <rPr>
        <b/>
        <sz val="8"/>
        <rFont val="Arial"/>
        <family val="2"/>
      </rPr>
      <t xml:space="preserve"> 
Finance contact: Edward Chapman   Mob: 07827 888603   email: </t>
    </r>
    <r>
      <rPr>
        <b/>
        <u/>
        <sz val="8"/>
        <color indexed="12"/>
        <rFont val="Arial"/>
        <family val="2"/>
      </rPr>
      <t>edward@edandphil.co.uk</t>
    </r>
    <r>
      <rPr>
        <b/>
        <sz val="10"/>
        <rFont val="Arial"/>
        <family val="2"/>
      </rPr>
      <t xml:space="preserve"> </t>
    </r>
  </si>
  <si>
    <r>
      <t xml:space="preserve">Note: Post and packing charged at £5.00 on all orders under £75.00 before VAT; no charge over this amount
</t>
    </r>
    <r>
      <rPr>
        <sz val="12"/>
        <rFont val="Arial"/>
        <family val="2"/>
      </rPr>
      <t>(Applies to total order value for all distributed products, ie. all except Wigwam socks and SOLE products where separate rates apply)</t>
    </r>
  </si>
  <si>
    <t>Prices applicable as at 1st July 2015 and valid for at least 30 days from this date.</t>
  </si>
  <si>
    <t>Prices last checked/updated 01/07/15</t>
  </si>
  <si>
    <t>Wigwam Mile Mark Pro Low Cut F6160</t>
  </si>
  <si>
    <t>F6160</t>
  </si>
  <si>
    <t>472 - Lime Macaw</t>
  </si>
  <si>
    <t>WIGMILEMLC</t>
  </si>
  <si>
    <r>
      <t xml:space="preserve">Wigwam socks selection order form 
</t>
    </r>
    <r>
      <rPr>
        <b/>
        <sz val="10"/>
        <color indexed="12"/>
        <rFont val="Arial"/>
        <family val="2"/>
      </rPr>
      <t>(Note we are agents for Wigwam so products are shipped and invoiced by the UK distributor, Hej International. This list only includes the specific UK stocked running/sport, trail, outdoor, snow and youth use socks from the full Wigwam range. Any order totals will not appear on the front 'Order summary' worksheet. Regular customers can place orders directly to Hej or via us using this form if you wish. Please ask for more information or if you would like us to send you a Wigwam catalogue and price list.)</t>
    </r>
  </si>
  <si>
    <r>
      <t xml:space="preserve">See Hej International terms and conditions of order below - see also Ed &amp; Phil terms and conditions attached
</t>
    </r>
    <r>
      <rPr>
        <i/>
        <sz val="10"/>
        <rFont val="Arial"/>
        <family val="2"/>
      </rPr>
      <t>(Scroll down and across the page for all products and Ts &amp; Cs)</t>
    </r>
  </si>
  <si>
    <t>Hej International terms and conditions of order - see also Ed &amp; Phil terms and conditions attached</t>
  </si>
  <si>
    <t xml:space="preserve">1. Ed &amp; Phil Active are agents for Wigwam socks; orders can be placed directly with Ed &amp; Phil Active or direct to Hej International by email or using their UK order form available on request and sent our weekly to all existing customers. </t>
  </si>
  <si>
    <t>2. Orders are implemented by Hej International  LLP who raise the invoice and to whom payment should be made.</t>
  </si>
  <si>
    <t>5. Payment to Hej International LLP is preferred by BACs direct into their bank account, or can be by cheque. Bank details will be on the invoice.</t>
  </si>
  <si>
    <t>6. Minimum socks order quantity is 6 pairs or 6 multi-packs per size/colour combination unless otherwise indicated.</t>
  </si>
  <si>
    <t>Prices applicable as at 2nd February 2015 and valid until next price list, usually for 12 months.</t>
  </si>
  <si>
    <t>3. Upon wishing to place a first order a new account application form should be completed to open an account with Hej International LLP</t>
  </si>
  <si>
    <t>4. On confirmation of account, delivery of orders will be made on strict 30 day payment terms.</t>
  </si>
  <si>
    <t>There are no p&amp;p charges from Hej International for any size of order for UK based shipment addresses.</t>
  </si>
  <si>
    <t>No p&amp;p charges based on UK mainland delivery only; charges may apply for other locations</t>
  </si>
  <si>
    <t>Wigwam - Casual</t>
  </si>
  <si>
    <t>Wigwam Taos F2509</t>
  </si>
  <si>
    <t>F2509</t>
  </si>
  <si>
    <t>09C - Merlot</t>
  </si>
  <si>
    <r>
      <t xml:space="preserve">210 - </t>
    </r>
    <r>
      <rPr>
        <sz val="10"/>
        <rFont val="Arial"/>
        <family val="2"/>
      </rPr>
      <t>Sandstone</t>
    </r>
  </si>
  <si>
    <t>WIGTAOS</t>
  </si>
  <si>
    <r>
      <rPr>
        <b/>
        <sz val="14"/>
        <color indexed="50"/>
        <rFont val="Mistral"/>
        <family val="4"/>
      </rPr>
      <t>Ed &amp; Phil, 8 Kittiwake Court, Stratton, Bude, Cornwall, EX23 8BG, UK Tel: +44 (0)1288 350646</t>
    </r>
    <r>
      <rPr>
        <b/>
        <sz val="16"/>
        <color indexed="50"/>
        <rFont val="Mistral"/>
        <family val="4"/>
      </rPr>
      <t xml:space="preserve">
</t>
    </r>
    <r>
      <rPr>
        <b/>
        <sz val="8"/>
        <rFont val="Arial"/>
        <family val="2"/>
      </rPr>
      <t xml:space="preserve">Sales contact: Phillip Howells   Mob: 07802 260906   email: phillip@edandphil.co.uk 
Finance contact: Edward Chapman   Mob: 07827 888603   email: edward@edandphil.co.uk </t>
    </r>
  </si>
  <si>
    <t>Silverpoint running and sports socks</t>
  </si>
  <si>
    <t>MS</t>
  </si>
  <si>
    <t>MD</t>
  </si>
  <si>
    <t>LG</t>
  </si>
  <si>
    <t>Size MS</t>
  </si>
  <si>
    <t>Size MD</t>
  </si>
  <si>
    <t>Size LG</t>
  </si>
  <si>
    <r>
      <t xml:space="preserve">Ed &amp; Phil, 8 Kittiwake Court, Stratton, Bude, Cornwall, EX23 8BG, UK     Tel: +44 (0)1288 350646
</t>
    </r>
    <r>
      <rPr>
        <b/>
        <sz val="11"/>
        <rFont val="Arial"/>
        <family val="2"/>
      </rPr>
      <t xml:space="preserve">Sales contact: Phillip Howells   Mob: 07802 260906   email: </t>
    </r>
    <r>
      <rPr>
        <b/>
        <u/>
        <sz val="11"/>
        <color indexed="12"/>
        <rFont val="Arial"/>
        <family val="2"/>
      </rPr>
      <t>phillip@edandphil.co.uk</t>
    </r>
    <r>
      <rPr>
        <b/>
        <sz val="11"/>
        <rFont val="Arial"/>
        <family val="2"/>
      </rPr>
      <t xml:space="preserve"> 
Finance contact: Edward Chapman   Mob: 07827 888603   email: </t>
    </r>
    <r>
      <rPr>
        <b/>
        <u/>
        <sz val="11"/>
        <color indexed="12"/>
        <rFont val="Arial"/>
        <family val="2"/>
      </rPr>
      <t>edward@edandphil.co.uk</t>
    </r>
    <r>
      <rPr>
        <b/>
        <sz val="12"/>
        <rFont val="Arial"/>
        <family val="2"/>
      </rPr>
      <t xml:space="preserve"> </t>
    </r>
  </si>
  <si>
    <t>Silverpoint Top Trail sock 2003</t>
  </si>
  <si>
    <t>Black/ Orange</t>
  </si>
  <si>
    <t>SPTOPTRAIL</t>
  </si>
  <si>
    <t>Black/ Lemon</t>
  </si>
  <si>
    <t>White/Dark Blue</t>
  </si>
  <si>
    <t>White/Blue</t>
  </si>
  <si>
    <t>White/ Lemon</t>
  </si>
  <si>
    <t>SPROADRUN</t>
  </si>
  <si>
    <t>Silverpoint Road Runner Low Cut sock 2004</t>
  </si>
  <si>
    <t>Silverpoint Pace Performance 2001</t>
  </si>
  <si>
    <t>Silverpoint Pace Performance Low 2002</t>
  </si>
  <si>
    <t>SPPACEPER</t>
  </si>
  <si>
    <t>SPPACEPERL</t>
  </si>
  <si>
    <t>Mixed colours and sizes</t>
  </si>
  <si>
    <t>72 pairs per pack</t>
  </si>
  <si>
    <t>1 each of 2001 &amp; 2002</t>
  </si>
  <si>
    <t>144 pairs total per pack</t>
  </si>
  <si>
    <r>
      <t>1 pack</t>
    </r>
    <r>
      <rPr>
        <sz val="11"/>
        <rFont val="Arial"/>
        <family val="2"/>
      </rPr>
      <t xml:space="preserve"> (order no of packs in XL col)</t>
    </r>
  </si>
  <si>
    <t>Kymira performance clothing</t>
  </si>
  <si>
    <t>Agency product and orders invoiced by SOLE</t>
  </si>
  <si>
    <r>
      <rPr>
        <b/>
        <sz val="14"/>
        <color indexed="50"/>
        <rFont val="Mistral"/>
        <family val="4"/>
      </rPr>
      <t>Ed &amp; Phil, 8 Kittiwake Court, Stratton, Bude, Cornwall, EX23 8BG, UK</t>
    </r>
    <r>
      <rPr>
        <b/>
        <sz val="16"/>
        <color indexed="50"/>
        <rFont val="Mistral"/>
        <family val="4"/>
      </rPr>
      <t xml:space="preserve">    </t>
    </r>
    <r>
      <rPr>
        <b/>
        <sz val="14"/>
        <color indexed="50"/>
        <rFont val="Mistral"/>
        <family val="4"/>
      </rPr>
      <t>Tel: +44 (0)1288 350646</t>
    </r>
    <r>
      <rPr>
        <b/>
        <sz val="16"/>
        <color indexed="50"/>
        <rFont val="Mistral"/>
        <family val="4"/>
      </rPr>
      <t xml:space="preserve">
</t>
    </r>
    <r>
      <rPr>
        <b/>
        <sz val="11"/>
        <rFont val="Arial"/>
        <family val="2"/>
      </rPr>
      <t xml:space="preserve">Sales contact: Phillip Howells   Mob: 07802 260906   email: </t>
    </r>
    <r>
      <rPr>
        <b/>
        <u/>
        <sz val="11"/>
        <color indexed="12"/>
        <rFont val="Arial"/>
        <family val="2"/>
      </rPr>
      <t>phillip@edandphil.co.uk</t>
    </r>
    <r>
      <rPr>
        <b/>
        <sz val="11"/>
        <rFont val="Arial"/>
        <family val="2"/>
      </rPr>
      <t xml:space="preserve"> 
Finance contact: Edward Chapman   Mob: 07827 888603   email: </t>
    </r>
    <r>
      <rPr>
        <b/>
        <u/>
        <sz val="11"/>
        <color indexed="12"/>
        <rFont val="Arial"/>
        <family val="2"/>
      </rPr>
      <t>edward@edandphil.co.uk</t>
    </r>
    <r>
      <rPr>
        <b/>
        <sz val="12"/>
        <rFont val="Arial"/>
        <family val="2"/>
      </rPr>
      <t xml:space="preserve"> </t>
    </r>
  </si>
  <si>
    <r>
      <rPr>
        <b/>
        <sz val="14"/>
        <color indexed="50"/>
        <rFont val="Mistral"/>
        <family val="4"/>
      </rPr>
      <t>Ed &amp; Phil, 8 Kittiwake Court, Stratton, Bude, Cornwall, EX23 8BG, UK    Tel: +44 (0)1288 350646</t>
    </r>
    <r>
      <rPr>
        <b/>
        <sz val="16"/>
        <color indexed="50"/>
        <rFont val="Mistral"/>
        <family val="4"/>
      </rPr>
      <t xml:space="preserve">
</t>
    </r>
    <r>
      <rPr>
        <b/>
        <sz val="11"/>
        <rFont val="Arial"/>
        <family val="2"/>
      </rPr>
      <t xml:space="preserve">Sales contact: Phillip Howells   Mob: 07802 260906   email: </t>
    </r>
    <r>
      <rPr>
        <b/>
        <u/>
        <sz val="11"/>
        <color indexed="12"/>
        <rFont val="Arial"/>
        <family val="2"/>
      </rPr>
      <t>phillip@edandphil.co.uk</t>
    </r>
    <r>
      <rPr>
        <b/>
        <sz val="11"/>
        <rFont val="Arial"/>
        <family val="2"/>
      </rPr>
      <t xml:space="preserve"> 
Finance contact: Edward Chapman   Mob: 07827 888603   email: </t>
    </r>
    <r>
      <rPr>
        <b/>
        <u/>
        <sz val="11"/>
        <color indexed="12"/>
        <rFont val="Arial"/>
        <family val="2"/>
      </rPr>
      <t>edward@edandphil.co.uk</t>
    </r>
    <r>
      <rPr>
        <b/>
        <sz val="12"/>
        <rFont val="Arial"/>
        <family val="2"/>
      </rPr>
      <t xml:space="preserve"> </t>
    </r>
  </si>
  <si>
    <t>These are the most popular sold lines from UK stocked lines by Hej International - all other Wigwam lines are available either from stock or on a lead time of approx 6-8 weeks.</t>
  </si>
  <si>
    <t xml:space="preserve">Kymira performance clothing order form </t>
  </si>
  <si>
    <t>Size 
XS</t>
  </si>
  <si>
    <t>Kymira Mens Core 2.0 Shorts</t>
  </si>
  <si>
    <t>Kymira Womens Core 2.0 Shorts</t>
  </si>
  <si>
    <t>Kymira Mens Core 2.0 Leggings</t>
  </si>
  <si>
    <t>Kymira Womens Core 2.0 Leggings</t>
  </si>
  <si>
    <t>Kymira Mens Core 2.0 Top Long Sleeve</t>
  </si>
  <si>
    <t>Kymirea Mens Core 2.0 Top Short Sleeve</t>
  </si>
  <si>
    <t>Kymira Womens Core 2.0 Top Long Sleeve</t>
  </si>
  <si>
    <t>Kymira Womens Core 2.0 Top Short Sleeve</t>
  </si>
  <si>
    <t>Kymira Thermoreactive Compression Socks</t>
  </si>
  <si>
    <t>Kymira Thermoreactive Ankle Socks</t>
  </si>
  <si>
    <t>Kymira Thermoreactive Running Socks</t>
  </si>
  <si>
    <t>Kymira Pro Calf Sleeves</t>
  </si>
  <si>
    <t>Kymira 1.0 Calf Sleeves</t>
  </si>
  <si>
    <t>Kymira Mens Pro Top Long Sleeve</t>
  </si>
  <si>
    <t>Kymira Mens Pro Top Short Sleeve</t>
  </si>
  <si>
    <t>Kymira Womens Pro Top Long Sleeve</t>
  </si>
  <si>
    <t>Kymira Womens Pro Top Short Sleeve</t>
  </si>
  <si>
    <t>Kymira Mens Core 1.5 Leggings</t>
  </si>
  <si>
    <t>Kymira Mens Subtly Branded Core 1.5 Leggings</t>
  </si>
  <si>
    <t>Kymira Mens Subtly Branded Core 2.0 Leggings</t>
  </si>
  <si>
    <t>Kymira Womens Subtly Branded Core 2.0 Leggings</t>
  </si>
  <si>
    <t>KYMC20SHT</t>
  </si>
  <si>
    <t>KYWC20SHT</t>
  </si>
  <si>
    <t>KYMC20LEG</t>
  </si>
  <si>
    <t>KYWC20LEG</t>
  </si>
  <si>
    <t>KYMC20TOPL</t>
  </si>
  <si>
    <t>KYMC20TOPS</t>
  </si>
  <si>
    <t>KYWC20TOPL</t>
  </si>
  <si>
    <t>KYWC20TOPS</t>
  </si>
  <si>
    <t>KYCOMPSOCK</t>
  </si>
  <si>
    <t>KYANKSOCK</t>
  </si>
  <si>
    <t>KYRUNSOCK</t>
  </si>
  <si>
    <t>KYPROCFSLV</t>
  </si>
  <si>
    <t>KY10CFSLV</t>
  </si>
  <si>
    <t>KYMPROTOPL</t>
  </si>
  <si>
    <t>KYMPROTOPS</t>
  </si>
  <si>
    <t>KYWPROTOPL</t>
  </si>
  <si>
    <t>KYWPROTOPS</t>
  </si>
  <si>
    <t>KYMC15LEG</t>
  </si>
  <si>
    <t>KYMSC15LEG</t>
  </si>
  <si>
    <t>KYMSC20LEG</t>
  </si>
  <si>
    <t>KYWSC20LEG</t>
  </si>
  <si>
    <t>Kymira products are ordered from, invoiced by, and paid to Ed &amp; Phil</t>
  </si>
  <si>
    <t>Prices last checked/updated 10/07/15</t>
  </si>
  <si>
    <t>Price per item £
(See note below)</t>
  </si>
  <si>
    <t>Unisex Sizes</t>
  </si>
  <si>
    <t>S</t>
  </si>
  <si>
    <t>M</t>
  </si>
  <si>
    <t>L</t>
  </si>
  <si>
    <t>S﻿ocks</t>
  </si>
  <si>
    <t>UK:</t>
  </si>
  <si>
    <t>EU:</t>
  </si>
  <si>
    <t>UK: 3 - 5</t>
  </si>
  <si>
    <t>EU: 35 - 38</t>
  </si>
  <si>
    <t>UK: 6 - 8</t>
  </si>
  <si>
    <t>EU: 39 - 42</t>
  </si>
  <si>
    <t>UK: 9 - 11</t>
  </si>
  <si>
    <t>EU: 43 - 46</t>
  </si>
  <si>
    <t>Top</t>
  </si>
  <si>
    <t>UK: 8</t>
  </si>
  <si>
    <t>EU: 36</t>
  </si>
  <si>
    <t>US: 4</t>
  </si>
  <si>
    <t>UK: 10</t>
  </si>
  <si>
    <t>EU: 38</t>
  </si>
  <si>
    <t>US: 6</t>
  </si>
  <si>
    <t>UK: 12</t>
  </si>
  <si>
    <t>EU: 40</t>
  </si>
  <si>
    <t>US: 8</t>
  </si>
  <si>
    <t>UK: 14</t>
  </si>
  <si>
    <t>EU: 42</t>
  </si>
  <si>
    <t>US: 10</t>
  </si>
  <si>
    <t>UK: 16</t>
  </si>
  <si>
    <t>EU: 44</t>
  </si>
  <si>
    <t>US: 12</t>
  </si>
  <si>
    <t>Leggings &amp; Shorts</t>
  </si>
  <si>
    <t>XXL</t>
  </si>
  <si>
    <t>Top (Chest)</t>
  </si>
  <si>
    <t>36” – 38″</t>
  </si>
  <si>
    <t>38″ -40”</t>
  </si>
  <si>
    <t>40″ – 42”</t>
  </si>
  <si>
    <t>42 “- 44”</t>
  </si>
  <si>
    <t>46″ – 48”</t>
  </si>
  <si>
    <t>Leggings &amp; Shorts (waist)</t>
  </si>
  <si>
    <t>30”</t>
  </si>
  <si>
    <t>32”</t>
  </si>
  <si>
    <t>34”</t>
  </si>
  <si>
    <t>36”</t>
  </si>
  <si>
    <t>40”</t>
  </si>
  <si>
    <t>25”</t>
  </si>
  <si>
    <t>26”</t>
  </si>
  <si>
    <t>28”</t>
  </si>
  <si>
    <t>Leggings (inner leg)</t>
  </si>
  <si>
    <t>Womens Sizes</t>
  </si>
  <si>
    <t>Mens Sizes</t>
  </si>
  <si>
    <t>Kymira size guide</t>
  </si>
  <si>
    <t>Size XXL</t>
  </si>
  <si>
    <r>
      <t xml:space="preserve">Ed &amp; Phil, 8 Kittiwake Court, Stratton, Bude, Cornwall, EX23 8BG, UK Tel: +44 (0)1288 350646
</t>
    </r>
    <r>
      <rPr>
        <b/>
        <sz val="8"/>
        <rFont val="Arial"/>
        <family val="2"/>
      </rPr>
      <t xml:space="preserve">Sales contact: Phillip Howells   Mob: 07802 260906   email: phillip@edandphil.co.uk 
Finance contact: Edward Chapman   Mob: 07827 888603   email: edward@edandphil.co.uk </t>
    </r>
  </si>
  <si>
    <r>
      <rPr>
        <b/>
        <sz val="18"/>
        <color indexed="50"/>
        <rFont val="Mistral"/>
        <family val="4"/>
      </rPr>
      <t>Ed &amp; Phil, 8 Kittiwake Court, Stratton, Bude, Cornwall, EX23 8BG, UK Tel: +44 (0)1288 350646</t>
    </r>
    <r>
      <rPr>
        <b/>
        <sz val="16"/>
        <color indexed="50"/>
        <rFont val="Mistral"/>
        <family val="4"/>
      </rPr>
      <t xml:space="preserve">
</t>
    </r>
    <r>
      <rPr>
        <b/>
        <sz val="8"/>
        <rFont val="Arial"/>
        <family val="2"/>
      </rPr>
      <t xml:space="preserve">Sales contact: Phillip Howells   Mob: 07802 260906   email: phillip@edandphil.co.uk 
Finance contact: Edward Chapman   Mob: 07827 888603   email: edward@edandphil.co.uk </t>
    </r>
  </si>
  <si>
    <t>Discounts on these prices for any size when ordering 10 or more pieces - these will be deducted on invoice; ask us for details</t>
  </si>
  <si>
    <r>
      <t xml:space="preserve">Use this form for quick and easy ordering
</t>
    </r>
    <r>
      <rPr>
        <b/>
        <sz val="9"/>
        <color indexed="12"/>
        <rFont val="Arial"/>
        <family val="2"/>
      </rPr>
      <t>(Note: If the valid price period shown for any product has passed at the time of ordering please either check with Ed &amp; Phil for the current price before submitting your order or be aware that a different price than that shown may be charged on your invoice)</t>
    </r>
    <r>
      <rPr>
        <b/>
        <sz val="6"/>
        <color indexed="12"/>
        <rFont val="Arial"/>
        <family val="2"/>
      </rPr>
      <t xml:space="preserve">
 </t>
    </r>
    <r>
      <rPr>
        <b/>
        <sz val="10"/>
        <color indexed="12"/>
        <rFont val="Arial"/>
        <family val="2"/>
      </rPr>
      <t xml:space="preserve">
</t>
    </r>
    <r>
      <rPr>
        <b/>
        <sz val="9"/>
        <color indexed="12"/>
        <rFont val="Arial"/>
        <family val="2"/>
      </rPr>
      <t xml:space="preserve">1. Complete the order admin details to the left
2. Enter individual item quantities on each product spreadsheet as instructed
3. All totals and this order summary page with any post and packing costs are automatically completed for you
4. Save the file with a unique order reference which includes your company name for your records 
5. email that file to us at the sales address above
</t>
    </r>
    <r>
      <rPr>
        <b/>
        <sz val="10"/>
        <color indexed="12"/>
        <rFont val="Arial"/>
        <family val="2"/>
      </rPr>
      <t xml:space="preserve">
</t>
    </r>
    <r>
      <rPr>
        <b/>
        <i/>
        <sz val="16"/>
        <color indexed="12"/>
        <rFont val="Arial"/>
        <family val="2"/>
      </rPr>
      <t>Many thanks for the business</t>
    </r>
    <r>
      <rPr>
        <b/>
        <i/>
        <sz val="6"/>
        <color indexed="12"/>
        <rFont val="Arial"/>
        <family val="2"/>
      </rPr>
      <t xml:space="preserve">
</t>
    </r>
    <r>
      <rPr>
        <b/>
        <i/>
        <sz val="8"/>
        <color indexed="12"/>
        <rFont val="Arial"/>
        <family val="2"/>
      </rPr>
      <t xml:space="preserve">
</t>
    </r>
    <r>
      <rPr>
        <b/>
        <i/>
        <sz val="16"/>
        <color indexed="12"/>
        <rFont val="Arial"/>
        <family val="2"/>
      </rPr>
      <t>Please ask for product leaflets or catalogues for fuller product details</t>
    </r>
  </si>
  <si>
    <r>
      <t xml:space="preserve">522 - </t>
    </r>
    <r>
      <rPr>
        <sz val="10"/>
        <rFont val="Arial"/>
        <family val="2"/>
      </rPr>
      <t>Purple Summit</t>
    </r>
  </si>
  <si>
    <r>
      <rPr>
        <b/>
        <sz val="12"/>
        <color indexed="50"/>
        <rFont val="Mistral"/>
        <family val="4"/>
      </rPr>
      <t>Ed &amp; Phil, 8 Kittiwake Court, Stratton, Bude, Cornwall, EX23 8BG, UK    Tel: +44 (0)1288 350646</t>
    </r>
    <r>
      <rPr>
        <b/>
        <sz val="16"/>
        <color indexed="50"/>
        <rFont val="Mistral"/>
        <family val="4"/>
      </rPr>
      <t xml:space="preserve">
</t>
    </r>
    <r>
      <rPr>
        <b/>
        <sz val="11"/>
        <rFont val="Arial"/>
        <family val="2"/>
      </rPr>
      <t xml:space="preserve">Sales contact: Phillip Howells   Mob: 07802 260906   email: </t>
    </r>
    <r>
      <rPr>
        <b/>
        <u/>
        <sz val="11"/>
        <color indexed="12"/>
        <rFont val="Arial"/>
        <family val="2"/>
      </rPr>
      <t>phillip@edandphil.co.uk</t>
    </r>
    <r>
      <rPr>
        <b/>
        <sz val="11"/>
        <rFont val="Arial"/>
        <family val="2"/>
      </rPr>
      <t xml:space="preserve"> 
Finance contact: Edward Chapman   Mob: 07827 888603   email: </t>
    </r>
    <r>
      <rPr>
        <b/>
        <u/>
        <sz val="11"/>
        <color indexed="12"/>
        <rFont val="Arial"/>
        <family val="2"/>
      </rPr>
      <t>edward@edandphil.co.uk</t>
    </r>
    <r>
      <rPr>
        <b/>
        <sz val="12"/>
        <rFont val="Arial"/>
        <family val="2"/>
      </rPr>
      <t xml:space="preserve"> </t>
    </r>
  </si>
  <si>
    <t>Prices applicable as at 1st July 2015 and valid for at least 3 months from this date.</t>
  </si>
  <si>
    <t>Ed &amp; Phil, 8 Kittiwake Court, Stratton, Bude, Cornwall, EX23 8BG, UK    Tel: +44 (0)1288 350646</t>
  </si>
  <si>
    <t>Last updated 01/07/15</t>
  </si>
  <si>
    <r>
      <t>b.</t>
    </r>
    <r>
      <rPr>
        <sz val="7"/>
        <rFont val="Times New Roman"/>
        <family val="1"/>
      </rPr>
      <t xml:space="preserve">    </t>
    </r>
    <r>
      <rPr>
        <sz val="12"/>
        <rFont val="Arial"/>
        <family val="2"/>
      </rPr>
      <t>By cheque made payable to ‘Ed &amp; Phil’ and sent to:  Ed &amp; Phil, 8 Kittiwake Court, Stratton, Bude, Cornwall, EX23 8BG, UK</t>
    </r>
  </si>
  <si>
    <t>SOLE footbeds and shoes</t>
  </si>
  <si>
    <r>
      <rPr>
        <b/>
        <sz val="22"/>
        <color indexed="12"/>
        <rFont val="Arial"/>
        <family val="2"/>
      </rPr>
      <t xml:space="preserve">SOLE footbeds and shoes selection order form </t>
    </r>
    <r>
      <rPr>
        <b/>
        <sz val="24"/>
        <color indexed="12"/>
        <rFont val="Arial"/>
        <family val="2"/>
      </rPr>
      <t xml:space="preserve">
</t>
    </r>
    <r>
      <rPr>
        <b/>
        <sz val="10"/>
        <color indexed="12"/>
        <rFont val="Arial"/>
        <family val="2"/>
      </rPr>
      <t>(Note we are agents for SOLE so products are shipped and invoiced by SOLE from the UK. This list only includes a few of the most popular lines from the full SOLE range. Any order totals will not appear on the front 'Order summary' worksheet. Regular customers can place orders directly to SOLE or via us using this form if you wish. Please ask for more information or if you would like us to send you a SOLE catalogue and price list.)</t>
    </r>
  </si>
  <si>
    <t>UK 2</t>
  </si>
  <si>
    <t>UK 3</t>
  </si>
  <si>
    <t>UK 4</t>
  </si>
  <si>
    <t>UK 5</t>
  </si>
  <si>
    <t>UK 6</t>
  </si>
  <si>
    <t>UK 7</t>
  </si>
  <si>
    <t>UK 8</t>
  </si>
  <si>
    <t>UK 9</t>
  </si>
  <si>
    <t>UK 10</t>
  </si>
  <si>
    <t>UK 11</t>
  </si>
  <si>
    <t>UK 12</t>
  </si>
  <si>
    <t>UK 13</t>
  </si>
  <si>
    <t>UK 14</t>
  </si>
  <si>
    <t>UK 15</t>
  </si>
  <si>
    <t>SOLE footbeds</t>
  </si>
  <si>
    <t>These are some of the most popular sold lines from UK stocked lines by SOLE - all other SOLE lines are usually available from stock</t>
  </si>
  <si>
    <t>SOLE shoes</t>
  </si>
  <si>
    <t>SOLE SKU code</t>
  </si>
  <si>
    <t>Colour name</t>
  </si>
  <si>
    <r>
      <t xml:space="preserve">See SOLE terms and conditions of order below - see also Ed &amp; Phil terms and conditions attached
</t>
    </r>
    <r>
      <rPr>
        <i/>
        <sz val="10"/>
        <rFont val="Arial"/>
        <family val="2"/>
      </rPr>
      <t>(Scroll down and across the page for all products and Ts &amp; Cs)</t>
    </r>
  </si>
  <si>
    <t>SOLE terms and conditions of order - see also Ed &amp; Phil terms and conditions attached</t>
  </si>
  <si>
    <t>1. Ed &amp; Phil Active are agents for SOLE; orders can be placed directly with Ed &amp; Phil Active or direct to SOLE by email or using their UK order form available on request or online via the retailer website.</t>
  </si>
  <si>
    <t>2. Orders are implemented by SOLE who raise the invoice and to whom payment should be made.</t>
  </si>
  <si>
    <t>5. Payment to SOLE is preferred by BACs direct into their bank account, or can be by credit card online or cheque. Bank details will be on the invoice.</t>
  </si>
  <si>
    <t>6. There are no minimum order quantities for SOLE although delivery charges may apply for small orders.</t>
  </si>
  <si>
    <t>3. Upon wishing to place a first order this can be made online and payment made by card at the time. If wishing to open a credit account a new account application form should be completed to open an account with SOLE.</t>
  </si>
  <si>
    <t>Prices applicable as at 1st July 2015 and valid for at least the next 3 months.</t>
  </si>
  <si>
    <t>SOLE Softec Ultra custom footbed</t>
  </si>
  <si>
    <t>SOLE Softec Response custom footbed</t>
  </si>
  <si>
    <t>SOLE Thin Sport custom footbed</t>
  </si>
  <si>
    <t>SR</t>
  </si>
  <si>
    <t>TS</t>
  </si>
  <si>
    <t>SOSOFULTFB</t>
  </si>
  <si>
    <t>SOSOFRESFB</t>
  </si>
  <si>
    <t>SOTHNSPTFB</t>
  </si>
  <si>
    <t>SOLE Mens Sport Slides</t>
  </si>
  <si>
    <t>SOLE Womens Sport Slides</t>
  </si>
  <si>
    <t>SOLE Mens Sport Flips</t>
  </si>
  <si>
    <t>SOLE Womens Sport Flips</t>
  </si>
  <si>
    <t>SOLE Mens Navigate</t>
  </si>
  <si>
    <t>SOLE Womens Navigate</t>
  </si>
  <si>
    <t>Raven</t>
  </si>
  <si>
    <t>SOSPTSLM</t>
  </si>
  <si>
    <t>SOSPTSLW</t>
  </si>
  <si>
    <t>SOSPTFLM</t>
  </si>
  <si>
    <t>SOSPTFLW</t>
  </si>
  <si>
    <t>SONAVM</t>
  </si>
  <si>
    <t>SONAVW</t>
  </si>
  <si>
    <t>SSM-RVN</t>
  </si>
  <si>
    <t>SFM-RVN</t>
  </si>
  <si>
    <t>SU</t>
  </si>
  <si>
    <t>SSW-RVN</t>
  </si>
  <si>
    <t>SFW-RVN</t>
  </si>
  <si>
    <t>NVW-RVN</t>
  </si>
  <si>
    <t>NVM-RVN</t>
  </si>
  <si>
    <t>-</t>
  </si>
  <si>
    <t>Silverpoint LED Head Torches</t>
  </si>
  <si>
    <t>SH671</t>
  </si>
  <si>
    <t>SPRANGP180</t>
  </si>
  <si>
    <t>SH676</t>
  </si>
  <si>
    <t>SPSEARCHRC</t>
  </si>
  <si>
    <t>Silverpoint Search RC 280 Lumen Rechargeable Head Torch SH676</t>
  </si>
  <si>
    <t>SH669</t>
  </si>
  <si>
    <t>SPGUIDSL95</t>
  </si>
  <si>
    <t>SH654</t>
  </si>
  <si>
    <t>SPGUIDE95</t>
  </si>
  <si>
    <t>Prices applicable as at 1st August 2015 and valid for at least 30 days from this date.</t>
  </si>
  <si>
    <t>Silverpoint Spark 65 Lumen Rechargeable Head Torch Green SH660</t>
  </si>
  <si>
    <t>Silverpoint Spark 65 Lumen Rechargeable Head Torch Blue SH661</t>
  </si>
  <si>
    <t>Silverpoint Spark 65 Lumen Rechargeable Head Torch Raspberry SH662</t>
  </si>
  <si>
    <t>SH660</t>
  </si>
  <si>
    <t>SH661</t>
  </si>
  <si>
    <t>SH662</t>
  </si>
  <si>
    <t>Raspberry</t>
  </si>
  <si>
    <t>SPSPARKGRN</t>
  </si>
  <si>
    <t>SPSPARKBL</t>
  </si>
  <si>
    <t>SPSPARKRAS</t>
  </si>
  <si>
    <t>Silverpoint LED Lanterns, Torches &amp; Accessories</t>
  </si>
  <si>
    <t>Silverpoint Moonlight 150 Lumen Tent Work Light SL7024</t>
  </si>
  <si>
    <t>SL7024</t>
  </si>
  <si>
    <t>SPMOONLGT</t>
  </si>
  <si>
    <t>Silverpoint Flux X80 Torch Black ST174</t>
  </si>
  <si>
    <t>Silverpoint Flux X120 Torch Black ST175</t>
  </si>
  <si>
    <t>Silverpoint Flux X220 Torch Black ST176</t>
  </si>
  <si>
    <t>ST174</t>
  </si>
  <si>
    <t>ST175</t>
  </si>
  <si>
    <t>ST176</t>
  </si>
  <si>
    <t>SPFLUX80</t>
  </si>
  <si>
    <t>SPFLUX120</t>
  </si>
  <si>
    <t>Silverpoint Pop Up Grill Black MT107</t>
  </si>
  <si>
    <t>MT107</t>
  </si>
  <si>
    <t>SPPOPGRILL</t>
  </si>
  <si>
    <t>9.95 &amp; 7.95</t>
  </si>
  <si>
    <t>Aqua</t>
  </si>
  <si>
    <t>Coral</t>
  </si>
  <si>
    <t>Navy</t>
  </si>
  <si>
    <t>Lime</t>
  </si>
  <si>
    <t>Silverpoint range</t>
  </si>
  <si>
    <r>
      <t xml:space="preserve">Silverpoint Search 210 Lumen Head Torch Grey SH647 </t>
    </r>
    <r>
      <rPr>
        <sz val="12"/>
        <rFont val="Arial"/>
        <family val="2"/>
      </rPr>
      <t>(while stocks last)</t>
    </r>
  </si>
  <si>
    <t>MT108</t>
  </si>
  <si>
    <t>Silverpoint Helmet Clips Black Set of 4 MT108</t>
  </si>
  <si>
    <t>SPHELCLIPS</t>
  </si>
  <si>
    <t>Silverpoint Ranger RC125 Rechargeable Head Torch Orange SH649</t>
  </si>
  <si>
    <t>Orange</t>
  </si>
  <si>
    <t>Silverpoint Counter top display box D0001</t>
  </si>
  <si>
    <t>D0001</t>
  </si>
  <si>
    <t>n/a</t>
  </si>
  <si>
    <t>1 Free with every 15 items</t>
  </si>
  <si>
    <t>SPCDISPBOX</t>
  </si>
  <si>
    <t>Silverpoint Daylight Lantern X400 Grey/Black SL7021</t>
  </si>
  <si>
    <t>Silverpoint Daylight Lantern X100 Neon/Black SL7023</t>
  </si>
  <si>
    <t>Silverpoint hiking and ski socks</t>
  </si>
  <si>
    <t>Silverpoint Pace Performance socks 2001 Pack of 72 pairs mixed MS MD &amp; LG sizes and colours</t>
  </si>
  <si>
    <t>Silverpoint Pace Performance Low socks 2002 Pack of 72 pairs mixed MS MD &amp; LG sizes and colours</t>
  </si>
  <si>
    <t>Silverpoint Pace Performance combined 2001 &amp; 2002 socks pack of 144 pairs mixed MS MD &amp; LG sizes and colours</t>
  </si>
  <si>
    <t>SPPACEPACK01</t>
  </si>
  <si>
    <t>SPPACEPACK02</t>
  </si>
  <si>
    <t>SPPACEPACK03</t>
  </si>
  <si>
    <t>36 - 38</t>
  </si>
  <si>
    <t>3 - 5</t>
  </si>
  <si>
    <t>39 - 42</t>
  </si>
  <si>
    <t>6 - 8</t>
  </si>
  <si>
    <t xml:space="preserve"> 9- 11</t>
  </si>
  <si>
    <t>11+</t>
  </si>
  <si>
    <t>SPFLUX220</t>
  </si>
  <si>
    <t>Silverpoint Guide SL95 Head Torch 95 lumen with red side light SH669</t>
  </si>
  <si>
    <t>Prices last checked/updated 28/09/15</t>
  </si>
  <si>
    <t>Prices applicable as at 1st September 2015 and valid for at least 30 days from this date.</t>
  </si>
  <si>
    <t>Silverpoint Ranger PRO180 Head Torch White SH671</t>
  </si>
  <si>
    <t>Silverpoint Guide Head Torch 95 lumen with red side light SH654</t>
  </si>
  <si>
    <t>Prices last checked/updated 12/11/15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</si>
</sst>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800]dddd\,\ mmmm\ dd\,\ yyyy"/>
    <numFmt numFmtId="165" formatCode="0;\-0;;@"/>
    <numFmt numFmtId="166" formatCode="[$-809]dd\ mmmm\ yyyy;@"/>
  </numFmts>
  <fonts count="83">
    <font>
      <sz val="10"/>
      <name val="Arial"/>
    </font>
    <font>
      <sz val="10"/>
      <name val="Arial"/>
      <family val="2"/>
    </font>
    <font>
      <b/>
      <sz val="9"/>
      <name val="Arial"/>
      <family val="2"/>
    </font>
    <font>
      <b/>
      <sz val="18"/>
      <name val="Arial"/>
      <family val="2"/>
    </font>
    <font>
      <b/>
      <sz val="18"/>
      <color indexed="12"/>
      <name val="Arial"/>
      <family val="2"/>
    </font>
    <font>
      <sz val="8"/>
      <name val="Arial"/>
      <family val="2"/>
    </font>
    <font>
      <b/>
      <sz val="10"/>
      <name val="Arial"/>
      <family val="2"/>
    </font>
    <font>
      <b/>
      <sz val="24"/>
      <color indexed="12"/>
      <name val="Arial"/>
      <family val="2"/>
    </font>
    <font>
      <b/>
      <sz val="10"/>
      <name val="Arial"/>
      <family val="2"/>
    </font>
    <font>
      <sz val="10"/>
      <name val="Arial"/>
      <family val="2"/>
    </font>
    <font>
      <sz val="10"/>
      <name val="Arial"/>
      <family val="2"/>
    </font>
    <font>
      <b/>
      <sz val="26"/>
      <name val="Arial"/>
      <family val="2"/>
    </font>
    <font>
      <b/>
      <sz val="18"/>
      <color indexed="50"/>
      <name val="Mistral"/>
      <family val="4"/>
    </font>
    <font>
      <b/>
      <sz val="10"/>
      <color indexed="12"/>
      <name val="Arial"/>
      <family val="2"/>
    </font>
    <font>
      <sz val="26"/>
      <color indexed="10"/>
      <name val="Arial"/>
      <family val="2"/>
    </font>
    <font>
      <sz val="30"/>
      <color indexed="50"/>
      <name val="Mistral"/>
      <family val="4"/>
    </font>
    <font>
      <u/>
      <sz val="10"/>
      <color indexed="12"/>
      <name val="Arial"/>
      <family val="2"/>
    </font>
    <font>
      <b/>
      <sz val="16"/>
      <color indexed="50"/>
      <name val="Mistral"/>
      <family val="4"/>
    </font>
    <font>
      <b/>
      <sz val="16"/>
      <color indexed="50"/>
      <name val="Arial"/>
      <family val="2"/>
    </font>
    <font>
      <b/>
      <sz val="16"/>
      <name val="Arial"/>
      <family val="2"/>
    </font>
    <font>
      <b/>
      <sz val="12"/>
      <name val="Arial"/>
      <family val="2"/>
    </font>
    <font>
      <b/>
      <sz val="12"/>
      <color indexed="12"/>
      <name val="Arial"/>
      <family val="2"/>
    </font>
    <font>
      <b/>
      <sz val="14"/>
      <color indexed="50"/>
      <name val="Mistral"/>
      <family val="4"/>
    </font>
    <font>
      <b/>
      <sz val="11"/>
      <name val="Arial"/>
      <family val="2"/>
    </font>
    <font>
      <b/>
      <u/>
      <sz val="11"/>
      <color indexed="12"/>
      <name val="Arial"/>
      <family val="2"/>
    </font>
    <font>
      <b/>
      <sz val="8"/>
      <name val="Arial"/>
      <family val="2"/>
    </font>
    <font>
      <b/>
      <u/>
      <sz val="8"/>
      <color indexed="12"/>
      <name val="Arial"/>
      <family val="2"/>
    </font>
    <font>
      <b/>
      <sz val="36"/>
      <color indexed="50"/>
      <name val="Mistral"/>
      <family val="4"/>
    </font>
    <font>
      <b/>
      <sz val="32"/>
      <color indexed="50"/>
      <name val="Mistral"/>
      <family val="4"/>
    </font>
    <font>
      <b/>
      <sz val="20"/>
      <color indexed="50"/>
      <name val="Mistral"/>
      <family val="4"/>
    </font>
    <font>
      <sz val="32"/>
      <name val="Arial"/>
      <family val="2"/>
    </font>
    <font>
      <b/>
      <sz val="10"/>
      <color indexed="10"/>
      <name val="Arial"/>
      <family val="2"/>
    </font>
    <font>
      <b/>
      <sz val="16"/>
      <color indexed="12"/>
      <name val="Arial"/>
      <family val="2"/>
    </font>
    <font>
      <sz val="2"/>
      <color indexed="10"/>
      <name val="Times New Roman"/>
      <family val="1"/>
    </font>
    <font>
      <sz val="9"/>
      <name val="Arial"/>
      <family val="2"/>
    </font>
    <font>
      <b/>
      <sz val="7"/>
      <color indexed="12"/>
      <name val="Arial"/>
      <family val="2"/>
    </font>
    <font>
      <sz val="36"/>
      <name val="Arial"/>
      <family val="2"/>
    </font>
    <font>
      <b/>
      <sz val="28"/>
      <color indexed="12"/>
      <name val="Arial"/>
      <family val="2"/>
    </font>
    <font>
      <sz val="28"/>
      <name val="Arial"/>
      <family val="2"/>
    </font>
    <font>
      <b/>
      <i/>
      <sz val="8"/>
      <color indexed="12"/>
      <name val="Arial"/>
      <family val="2"/>
    </font>
    <font>
      <i/>
      <sz val="10"/>
      <name val="Arial"/>
      <family val="2"/>
    </font>
    <font>
      <sz val="8"/>
      <name val="Arial"/>
      <family val="2"/>
    </font>
    <font>
      <b/>
      <sz val="28"/>
      <color indexed="50"/>
      <name val="Mistral"/>
      <family val="4"/>
    </font>
    <font>
      <b/>
      <sz val="13"/>
      <name val="Arial"/>
      <family val="2"/>
    </font>
    <font>
      <b/>
      <sz val="14"/>
      <color indexed="12"/>
      <name val="Arial"/>
      <family val="2"/>
    </font>
    <font>
      <b/>
      <sz val="24"/>
      <color indexed="50"/>
      <name val="Mistral"/>
      <family val="4"/>
    </font>
    <font>
      <sz val="24"/>
      <name val="Arial"/>
      <family val="2"/>
    </font>
    <font>
      <b/>
      <sz val="20"/>
      <color indexed="50"/>
      <name val="Arial"/>
      <family val="2"/>
    </font>
    <font>
      <b/>
      <sz val="9"/>
      <color indexed="12"/>
      <name val="Arial"/>
      <family val="2"/>
    </font>
    <font>
      <b/>
      <sz val="18"/>
      <color indexed="50"/>
      <name val="Arial"/>
      <family val="2"/>
    </font>
    <font>
      <sz val="12"/>
      <name val="Arial"/>
      <family val="2"/>
    </font>
    <font>
      <b/>
      <sz val="16"/>
      <color indexed="10"/>
      <name val="Arial"/>
      <family val="2"/>
    </font>
    <font>
      <sz val="16"/>
      <name val="Arial"/>
      <family val="2"/>
    </font>
    <font>
      <b/>
      <sz val="14"/>
      <color indexed="10"/>
      <name val="Arial"/>
      <family val="2"/>
    </font>
    <font>
      <sz val="14"/>
      <name val="Arial"/>
      <family val="2"/>
    </font>
    <font>
      <b/>
      <sz val="9"/>
      <name val="Arial"/>
      <family val="2"/>
    </font>
    <font>
      <b/>
      <sz val="24"/>
      <name val="Arial"/>
      <family val="2"/>
    </font>
    <font>
      <sz val="14"/>
      <name val="Arial"/>
      <family val="2"/>
    </font>
    <font>
      <b/>
      <sz val="14"/>
      <name val="Arial"/>
      <family val="2"/>
    </font>
    <font>
      <sz val="16"/>
      <name val="Arial"/>
      <family val="2"/>
    </font>
    <font>
      <b/>
      <i/>
      <sz val="16"/>
      <color indexed="12"/>
      <name val="Arial"/>
      <family val="2"/>
    </font>
    <font>
      <sz val="12"/>
      <name val="Arial"/>
      <family val="2"/>
    </font>
    <font>
      <sz val="11"/>
      <name val="Arial"/>
      <family val="2"/>
    </font>
    <font>
      <b/>
      <sz val="11"/>
      <name val="Arial"/>
      <family val="2"/>
    </font>
    <font>
      <b/>
      <sz val="6"/>
      <color indexed="12"/>
      <name val="Arial"/>
      <family val="2"/>
    </font>
    <font>
      <b/>
      <i/>
      <sz val="6"/>
      <color indexed="12"/>
      <name val="Arial"/>
      <family val="2"/>
    </font>
    <font>
      <b/>
      <sz val="36"/>
      <color indexed="8"/>
      <name val="Arial"/>
      <family val="2"/>
    </font>
    <font>
      <sz val="14"/>
      <color indexed="10"/>
      <name val="Arial"/>
      <family val="2"/>
    </font>
    <font>
      <sz val="10"/>
      <color indexed="21"/>
      <name val="Arial"/>
      <family val="2"/>
    </font>
    <font>
      <b/>
      <u/>
      <sz val="16"/>
      <name val="Arial"/>
      <family val="2"/>
    </font>
    <font>
      <b/>
      <sz val="12"/>
      <color indexed="50"/>
      <name val="Mistral"/>
      <family val="4"/>
    </font>
    <font>
      <sz val="7"/>
      <name val="Times New Roman"/>
      <family val="1"/>
    </font>
    <font>
      <sz val="12"/>
      <color indexed="8"/>
      <name val="Arial"/>
      <family val="2"/>
    </font>
    <font>
      <b/>
      <sz val="12"/>
      <color indexed="50"/>
      <name val="Arial"/>
      <family val="2"/>
    </font>
    <font>
      <sz val="10"/>
      <name val="Inherit"/>
    </font>
    <font>
      <b/>
      <sz val="10"/>
      <name val="Inherit"/>
    </font>
    <font>
      <b/>
      <sz val="9"/>
      <name val="Inherit"/>
    </font>
    <font>
      <b/>
      <sz val="10"/>
      <color rgb="FF8A8F93"/>
      <name val="Inherit"/>
    </font>
    <font>
      <sz val="20"/>
      <color rgb="FF464E54"/>
      <name val="Quantico"/>
    </font>
    <font>
      <b/>
      <sz val="22"/>
      <color indexed="12"/>
      <name val="Arial"/>
      <family val="2"/>
    </font>
    <font>
      <b/>
      <sz val="11"/>
      <color theme="1"/>
      <name val="Cambria"/>
      <family val="2"/>
      <scheme val="major"/>
    </font>
    <font>
      <b/>
      <sz val="10"/>
      <color theme="1"/>
      <name val="Arial"/>
      <family val="2"/>
    </font>
    <font>
      <sz val="18"/>
      <name val="Arial"/>
      <family val="2"/>
    </font>
  </fonts>
  <fills count="19">
    <fill>
      <patternFill patternType="none"/>
    </fill>
    <fill>
      <patternFill patternType="gray125"/>
    </fill>
    <fill>
      <patternFill patternType="solid">
        <fgColor indexed="53"/>
        <bgColor indexed="64"/>
      </patternFill>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45"/>
        <bgColor indexed="64"/>
      </patternFill>
    </fill>
    <fill>
      <patternFill patternType="solid">
        <fgColor indexed="8"/>
        <bgColor indexed="64"/>
      </patternFill>
    </fill>
    <fill>
      <patternFill patternType="solid">
        <fgColor indexed="19"/>
        <bgColor indexed="64"/>
      </patternFill>
    </fill>
    <fill>
      <patternFill patternType="solid">
        <fgColor indexed="44"/>
        <bgColor indexed="64"/>
      </patternFill>
    </fill>
    <fill>
      <patternFill patternType="solid">
        <fgColor indexed="52"/>
        <bgColor indexed="64"/>
      </patternFill>
    </fill>
    <fill>
      <patternFill patternType="solid">
        <fgColor indexed="50"/>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499984740745262"/>
        <bgColor indexed="64"/>
      </patternFill>
    </fill>
  </fills>
  <borders count="7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0" fontId="16" fillId="0" borderId="0" applyNumberFormat="0" applyFill="0" applyBorder="0" applyAlignment="0" applyProtection="0">
      <alignment vertical="top"/>
      <protection locked="0"/>
    </xf>
    <xf numFmtId="0" fontId="80" fillId="18" borderId="34">
      <alignment horizontal="center" vertical="center"/>
    </xf>
  </cellStyleXfs>
  <cellXfs count="848">
    <xf numFmtId="0" fontId="0" fillId="0" borderId="0" xfId="0"/>
    <xf numFmtId="4" fontId="0" fillId="0" borderId="0" xfId="0" applyNumberFormat="1" applyAlignment="1">
      <alignment horizontal="center"/>
    </xf>
    <xf numFmtId="0" fontId="0" fillId="0" borderId="0" xfId="0" applyBorder="1"/>
    <xf numFmtId="4" fontId="0" fillId="0" borderId="0" xfId="0" applyNumberFormat="1" applyBorder="1" applyAlignment="1">
      <alignment horizontal="center"/>
    </xf>
    <xf numFmtId="0" fontId="0" fillId="0" borderId="0" xfId="0" applyAlignment="1">
      <alignment horizontal="center"/>
    </xf>
    <xf numFmtId="0" fontId="0" fillId="0" borderId="0" xfId="0" applyBorder="1" applyAlignment="1">
      <alignment horizontal="center"/>
    </xf>
    <xf numFmtId="0" fontId="7" fillId="0" borderId="1" xfId="0" applyFont="1" applyBorder="1" applyAlignment="1">
      <alignment horizontal="left" vertical="top"/>
    </xf>
    <xf numFmtId="0" fontId="0" fillId="0" borderId="2" xfId="0" applyBorder="1"/>
    <xf numFmtId="0" fontId="1" fillId="0" borderId="0" xfId="0" applyFont="1" applyBorder="1"/>
    <xf numFmtId="0" fontId="9" fillId="0" borderId="0" xfId="0" applyFont="1" applyBorder="1"/>
    <xf numFmtId="0" fontId="9" fillId="0" borderId="0" xfId="0" applyFont="1"/>
    <xf numFmtId="0" fontId="1" fillId="0" borderId="0" xfId="0" applyFont="1" applyAlignment="1">
      <alignment horizontal="center" vertical="center"/>
    </xf>
    <xf numFmtId="0" fontId="9" fillId="0" borderId="0" xfId="0" applyFont="1" applyAlignment="1">
      <alignment horizontal="center" vertical="center"/>
    </xf>
    <xf numFmtId="0" fontId="0" fillId="0" borderId="3" xfId="0" applyBorder="1" applyAlignment="1">
      <alignment horizontal="center"/>
    </xf>
    <xf numFmtId="0" fontId="0" fillId="0" borderId="0" xfId="0" applyBorder="1" applyAlignment="1">
      <alignment horizontal="center" vertical="center"/>
    </xf>
    <xf numFmtId="0" fontId="0" fillId="0" borderId="0" xfId="0" applyAlignment="1">
      <alignment horizontal="center" vertical="center"/>
    </xf>
    <xf numFmtId="0" fontId="4" fillId="0" borderId="4" xfId="0" applyFont="1" applyBorder="1" applyAlignment="1">
      <alignment horizontal="left" vertical="top"/>
    </xf>
    <xf numFmtId="0" fontId="4" fillId="0" borderId="4" xfId="0" applyFont="1" applyBorder="1" applyAlignment="1">
      <alignment horizontal="center" vertical="top"/>
    </xf>
    <xf numFmtId="0" fontId="3" fillId="0" borderId="4" xfId="0" applyFont="1" applyBorder="1" applyAlignment="1">
      <alignment horizontal="left" vertical="top"/>
    </xf>
    <xf numFmtId="0" fontId="3" fillId="0" borderId="4" xfId="0" applyFont="1" applyBorder="1" applyAlignment="1">
      <alignment horizontal="center" vertical="top"/>
    </xf>
    <xf numFmtId="4" fontId="3" fillId="0" borderId="4" xfId="0" applyNumberFormat="1" applyFont="1" applyBorder="1" applyAlignment="1">
      <alignment horizontal="center" vertical="top"/>
    </xf>
    <xf numFmtId="4" fontId="3" fillId="0" borderId="5" xfId="0" applyNumberFormat="1" applyFont="1" applyBorder="1" applyAlignment="1">
      <alignment horizontal="center" vertical="top"/>
    </xf>
    <xf numFmtId="0" fontId="6" fillId="0" borderId="0" xfId="0" applyFont="1"/>
    <xf numFmtId="0" fontId="6" fillId="0" borderId="0" xfId="0" applyFont="1" applyAlignment="1">
      <alignment horizontal="center"/>
    </xf>
    <xf numFmtId="165" fontId="8" fillId="0" borderId="6" xfId="0" applyNumberFormat="1" applyFont="1" applyBorder="1" applyAlignment="1">
      <alignment horizontal="center" vertical="center" wrapText="1"/>
    </xf>
    <xf numFmtId="166" fontId="6" fillId="0" borderId="3" xfId="0" applyNumberFormat="1" applyFont="1" applyBorder="1" applyAlignment="1">
      <alignment horizontal="center" vertical="center"/>
    </xf>
    <xf numFmtId="0" fontId="15" fillId="0" borderId="6" xfId="0" applyFont="1" applyBorder="1" applyAlignment="1">
      <alignment horizontal="center"/>
    </xf>
    <xf numFmtId="0" fontId="14" fillId="0" borderId="6" xfId="0" applyFont="1" applyBorder="1" applyAlignment="1">
      <alignment horizontal="center"/>
    </xf>
    <xf numFmtId="0" fontId="11" fillId="0" borderId="0" xfId="0" applyFont="1" applyAlignment="1">
      <alignment horizontal="center" vertical="center"/>
    </xf>
    <xf numFmtId="0" fontId="18" fillId="0" borderId="0" xfId="0" applyFont="1" applyBorder="1" applyAlignment="1">
      <alignment horizontal="center" vertical="center"/>
    </xf>
    <xf numFmtId="0" fontId="4" fillId="0" borderId="0" xfId="0" applyFont="1" applyAlignment="1">
      <alignment wrapText="1"/>
    </xf>
    <xf numFmtId="4" fontId="0" fillId="0" borderId="2" xfId="0" applyNumberFormat="1" applyBorder="1" applyAlignment="1">
      <alignment horizontal="center"/>
    </xf>
    <xf numFmtId="4" fontId="31" fillId="0" borderId="2" xfId="0" applyNumberFormat="1" applyFont="1" applyBorder="1" applyAlignment="1">
      <alignment horizontal="center"/>
    </xf>
    <xf numFmtId="0" fontId="31" fillId="0" borderId="3" xfId="0" applyFont="1" applyBorder="1" applyAlignment="1">
      <alignment horizontal="center"/>
    </xf>
    <xf numFmtId="0" fontId="0" fillId="0" borderId="2" xfId="0" applyBorder="1" applyAlignment="1">
      <alignment horizontal="center"/>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4" fontId="8" fillId="0" borderId="8" xfId="0" applyNumberFormat="1" applyFont="1" applyBorder="1" applyAlignment="1">
      <alignment horizontal="center" vertical="top" wrapText="1"/>
    </xf>
    <xf numFmtId="4" fontId="8" fillId="0" borderId="9" xfId="0" applyNumberFormat="1" applyFont="1" applyBorder="1" applyAlignment="1">
      <alignment horizontal="center" vertical="top" wrapText="1"/>
    </xf>
    <xf numFmtId="0" fontId="5" fillId="0" borderId="0" xfId="0" applyFont="1" applyBorder="1" applyAlignment="1">
      <alignment horizontal="center" vertical="center" wrapText="1"/>
    </xf>
    <xf numFmtId="0" fontId="0" fillId="0" borderId="3" xfId="0" applyBorder="1"/>
    <xf numFmtId="4" fontId="0" fillId="0" borderId="3" xfId="0" applyNumberFormat="1" applyBorder="1" applyAlignment="1">
      <alignment horizontal="center"/>
    </xf>
    <xf numFmtId="0" fontId="20" fillId="0" borderId="0" xfId="0" applyFont="1"/>
    <xf numFmtId="0" fontId="21" fillId="0" borderId="0" xfId="0" applyFont="1" applyAlignment="1">
      <alignment wrapText="1"/>
    </xf>
    <xf numFmtId="0" fontId="32" fillId="0" borderId="0" xfId="0" applyFont="1"/>
    <xf numFmtId="0" fontId="1" fillId="0" borderId="0" xfId="0" applyFont="1"/>
    <xf numFmtId="4" fontId="31" fillId="0" borderId="1" xfId="0" applyNumberFormat="1" applyFont="1" applyBorder="1" applyAlignment="1">
      <alignment horizontal="left"/>
    </xf>
    <xf numFmtId="0" fontId="6" fillId="0" borderId="0" xfId="0" applyFont="1" applyBorder="1" applyAlignment="1">
      <alignment horizontal="center" vertical="center"/>
    </xf>
    <xf numFmtId="0" fontId="7" fillId="0" borderId="0" xfId="0" applyFont="1" applyBorder="1" applyAlignment="1">
      <alignment horizontal="left" vertical="top"/>
    </xf>
    <xf numFmtId="0" fontId="4" fillId="0" borderId="2" xfId="0" applyFont="1" applyBorder="1" applyAlignment="1">
      <alignment horizontal="center" vertical="top"/>
    </xf>
    <xf numFmtId="0" fontId="3" fillId="0" borderId="2" xfId="0" applyFont="1" applyBorder="1" applyAlignment="1">
      <alignment horizontal="left" vertical="top"/>
    </xf>
    <xf numFmtId="4" fontId="3" fillId="0" borderId="2" xfId="0" applyNumberFormat="1" applyFont="1" applyBorder="1" applyAlignment="1">
      <alignment horizontal="center" vertical="top"/>
    </xf>
    <xf numFmtId="0" fontId="0" fillId="0" borderId="0" xfId="0" applyFill="1" applyBorder="1"/>
    <xf numFmtId="4" fontId="0" fillId="0" borderId="0" xfId="0" applyNumberFormat="1" applyFill="1" applyBorder="1" applyAlignment="1">
      <alignment horizontal="center"/>
    </xf>
    <xf numFmtId="0" fontId="0" fillId="0" borderId="0" xfId="0" applyFill="1" applyBorder="1" applyAlignment="1">
      <alignment horizontal="center"/>
    </xf>
    <xf numFmtId="0" fontId="4" fillId="0" borderId="10" xfId="0" applyFont="1" applyBorder="1" applyAlignment="1">
      <alignment horizontal="center" vertical="top"/>
    </xf>
    <xf numFmtId="0" fontId="3" fillId="0" borderId="10" xfId="0" applyFont="1" applyBorder="1" applyAlignment="1">
      <alignment horizontal="left" vertical="top"/>
    </xf>
    <xf numFmtId="4" fontId="3" fillId="0" borderId="10" xfId="0" applyNumberFormat="1" applyFont="1" applyBorder="1" applyAlignment="1">
      <alignment horizontal="center" vertical="top"/>
    </xf>
    <xf numFmtId="0" fontId="0" fillId="0" borderId="3" xfId="0" applyBorder="1" applyAlignment="1">
      <alignment vertical="center"/>
    </xf>
    <xf numFmtId="0" fontId="4" fillId="0" borderId="1" xfId="0" applyFont="1" applyBorder="1" applyAlignment="1">
      <alignment horizontal="left" vertical="center"/>
    </xf>
    <xf numFmtId="0" fontId="33" fillId="0" borderId="0" xfId="0" applyFont="1" applyAlignment="1">
      <alignment horizontal="center"/>
    </xf>
    <xf numFmtId="0" fontId="1" fillId="0" borderId="12" xfId="0" applyFont="1" applyBorder="1" applyAlignment="1">
      <alignment horizontal="center" vertical="center" wrapText="1"/>
    </xf>
    <xf numFmtId="0" fontId="1" fillId="0" borderId="0" xfId="0" applyFont="1" applyBorder="1" applyAlignment="1">
      <alignment horizontal="center" vertical="center"/>
    </xf>
    <xf numFmtId="0" fontId="1" fillId="0" borderId="11" xfId="0" applyFont="1" applyBorder="1" applyAlignment="1">
      <alignment horizontal="center" vertical="center" wrapText="1"/>
    </xf>
    <xf numFmtId="0" fontId="19" fillId="2" borderId="6" xfId="0" applyFont="1" applyFill="1" applyBorder="1"/>
    <xf numFmtId="0" fontId="6" fillId="2" borderId="13" xfId="0" applyFont="1" applyFill="1" applyBorder="1"/>
    <xf numFmtId="0" fontId="34" fillId="0" borderId="0" xfId="0" applyFont="1" applyBorder="1" applyAlignment="1">
      <alignment horizontal="center" vertical="center" wrapText="1"/>
    </xf>
    <xf numFmtId="0" fontId="11" fillId="0" borderId="0" xfId="0" applyFont="1" applyFill="1" applyAlignment="1">
      <alignment horizontal="center" vertical="center"/>
    </xf>
    <xf numFmtId="0" fontId="6" fillId="0" borderId="0" xfId="0" applyFont="1" applyBorder="1"/>
    <xf numFmtId="0" fontId="10" fillId="0" borderId="0" xfId="0" applyFont="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4" fontId="10" fillId="0" borderId="12" xfId="0" applyNumberFormat="1" applyFont="1" applyBorder="1" applyAlignment="1">
      <alignment horizontal="center" vertical="center"/>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0" fillId="0" borderId="2" xfId="0" applyBorder="1" applyAlignment="1">
      <alignment vertical="center"/>
    </xf>
    <xf numFmtId="0" fontId="8" fillId="3" borderId="15" xfId="0" applyFont="1" applyFill="1" applyBorder="1" applyAlignment="1">
      <alignment horizontal="center" vertical="center" wrapText="1"/>
    </xf>
    <xf numFmtId="0" fontId="8" fillId="3" borderId="6" xfId="0" applyFont="1" applyFill="1" applyBorder="1" applyAlignment="1">
      <alignment horizontal="center" vertical="center" wrapText="1"/>
    </xf>
    <xf numFmtId="165" fontId="6" fillId="0" borderId="3" xfId="0" applyNumberFormat="1" applyFont="1" applyBorder="1" applyAlignment="1">
      <alignment horizontal="center" vertical="center"/>
    </xf>
    <xf numFmtId="4" fontId="8" fillId="3" borderId="6" xfId="0" applyNumberFormat="1" applyFont="1" applyFill="1" applyBorder="1" applyAlignment="1">
      <alignment horizontal="center" vertical="center" wrapText="1"/>
    </xf>
    <xf numFmtId="0" fontId="35" fillId="0" borderId="6" xfId="0" applyFont="1" applyFill="1" applyBorder="1" applyAlignment="1">
      <alignment horizontal="center" vertical="center" wrapText="1"/>
    </xf>
    <xf numFmtId="0" fontId="19" fillId="4" borderId="1" xfId="0" applyFont="1" applyFill="1" applyBorder="1"/>
    <xf numFmtId="0" fontId="19" fillId="5" borderId="1" xfId="0" applyFont="1" applyFill="1" applyBorder="1"/>
    <xf numFmtId="4" fontId="6" fillId="5" borderId="2" xfId="0" applyNumberFormat="1" applyFont="1" applyFill="1" applyBorder="1" applyAlignment="1">
      <alignment horizontal="center"/>
    </xf>
    <xf numFmtId="0" fontId="6" fillId="0" borderId="16" xfId="0" applyFont="1" applyBorder="1" applyAlignment="1">
      <alignment horizontal="left"/>
    </xf>
    <xf numFmtId="0" fontId="6" fillId="0" borderId="10" xfId="0" applyFont="1" applyBorder="1"/>
    <xf numFmtId="0" fontId="6" fillId="0" borderId="17" xfId="0" applyFont="1" applyBorder="1"/>
    <xf numFmtId="0" fontId="0" fillId="0" borderId="0" xfId="0" applyProtection="1"/>
    <xf numFmtId="0" fontId="0" fillId="0" borderId="0" xfId="0" applyBorder="1" applyProtection="1"/>
    <xf numFmtId="3" fontId="3" fillId="0" borderId="2" xfId="0" applyNumberFormat="1" applyFont="1" applyBorder="1" applyAlignment="1">
      <alignment horizontal="center" vertical="top"/>
    </xf>
    <xf numFmtId="3" fontId="3" fillId="0" borderId="10" xfId="0" applyNumberFormat="1" applyFont="1" applyBorder="1" applyAlignment="1">
      <alignment horizontal="center" vertical="top"/>
    </xf>
    <xf numFmtId="0" fontId="0" fillId="0" borderId="2" xfId="0" applyBorder="1" applyAlignment="1">
      <alignment horizontal="left"/>
    </xf>
    <xf numFmtId="0" fontId="20" fillId="3" borderId="13" xfId="0" applyFont="1" applyFill="1" applyBorder="1" applyAlignment="1">
      <alignment wrapText="1"/>
    </xf>
    <xf numFmtId="0" fontId="30" fillId="0" borderId="0" xfId="0" applyFont="1" applyBorder="1" applyAlignment="1">
      <alignment vertical="center"/>
    </xf>
    <xf numFmtId="0" fontId="1" fillId="0" borderId="12" xfId="0" applyFont="1" applyBorder="1" applyAlignment="1">
      <alignment horizontal="left" vertical="center" wrapText="1"/>
    </xf>
    <xf numFmtId="0" fontId="10" fillId="0" borderId="12" xfId="0" applyFont="1" applyBorder="1" applyAlignment="1">
      <alignment horizontal="left" vertical="center"/>
    </xf>
    <xf numFmtId="165" fontId="8" fillId="0" borderId="0" xfId="0" applyNumberFormat="1" applyFont="1" applyBorder="1" applyAlignment="1">
      <alignment horizontal="center" vertical="center" wrapText="1"/>
    </xf>
    <xf numFmtId="0" fontId="6" fillId="0" borderId="0" xfId="0" applyFont="1" applyFill="1" applyBorder="1" applyAlignment="1">
      <alignment horizontal="center" vertical="center"/>
    </xf>
    <xf numFmtId="0" fontId="30" fillId="0" borderId="0" xfId="0" applyFont="1" applyBorder="1" applyAlignment="1">
      <alignment horizontal="center" vertical="center"/>
    </xf>
    <xf numFmtId="0" fontId="6" fillId="0" borderId="10" xfId="0" applyFont="1" applyBorder="1" applyAlignment="1">
      <alignment horizontal="center"/>
    </xf>
    <xf numFmtId="0" fontId="4" fillId="0" borderId="2" xfId="0" applyFont="1" applyBorder="1" applyAlignment="1">
      <alignment horizontal="left" vertical="top"/>
    </xf>
    <xf numFmtId="0" fontId="3" fillId="0" borderId="2" xfId="0" applyFont="1" applyBorder="1" applyAlignment="1">
      <alignment horizontal="center" vertical="top"/>
    </xf>
    <xf numFmtId="4" fontId="3" fillId="0" borderId="3" xfId="0" applyNumberFormat="1" applyFont="1" applyBorder="1" applyAlignment="1">
      <alignment horizontal="center" vertical="top"/>
    </xf>
    <xf numFmtId="0" fontId="13" fillId="0" borderId="20" xfId="0" applyFont="1" applyBorder="1" applyAlignment="1">
      <alignment horizontal="center" vertical="center" wrapText="1"/>
    </xf>
    <xf numFmtId="4" fontId="13" fillId="0" borderId="15" xfId="0" applyNumberFormat="1" applyFont="1" applyBorder="1" applyAlignment="1">
      <alignment horizontal="center" vertical="center" wrapText="1"/>
    </xf>
    <xf numFmtId="0" fontId="43" fillId="3" borderId="15" xfId="0" applyFont="1" applyFill="1" applyBorder="1" applyAlignment="1">
      <alignment horizontal="center" vertical="center" wrapText="1"/>
    </xf>
    <xf numFmtId="0" fontId="43" fillId="3" borderId="24" xfId="0" applyFont="1" applyFill="1" applyBorder="1" applyAlignment="1">
      <alignment horizontal="center" vertical="center" wrapText="1"/>
    </xf>
    <xf numFmtId="0" fontId="43" fillId="3" borderId="6" xfId="0" applyFont="1" applyFill="1" applyBorder="1" applyAlignment="1">
      <alignment horizontal="center" vertical="center" wrapText="1"/>
    </xf>
    <xf numFmtId="4" fontId="44" fillId="0" borderId="15" xfId="0" applyNumberFormat="1" applyFont="1" applyBorder="1" applyAlignment="1">
      <alignment horizontal="center"/>
    </xf>
    <xf numFmtId="4" fontId="44" fillId="0" borderId="24" xfId="0" applyNumberFormat="1" applyFont="1" applyBorder="1" applyAlignment="1">
      <alignment horizontal="center"/>
    </xf>
    <xf numFmtId="4" fontId="44" fillId="0" borderId="6" xfId="0" applyNumberFormat="1" applyFont="1" applyBorder="1" applyAlignment="1">
      <alignment horizontal="center"/>
    </xf>
    <xf numFmtId="0" fontId="13" fillId="0" borderId="15" xfId="0" applyFont="1" applyBorder="1" applyAlignment="1">
      <alignment horizontal="center" vertical="center" wrapText="1"/>
    </xf>
    <xf numFmtId="4" fontId="13" fillId="0" borderId="20" xfId="0" applyNumberFormat="1" applyFont="1" applyBorder="1" applyAlignment="1">
      <alignment horizontal="center" vertical="center" wrapText="1"/>
    </xf>
    <xf numFmtId="0" fontId="45" fillId="0" borderId="1" xfId="0" applyFont="1" applyBorder="1" applyAlignment="1">
      <alignment horizontal="left" vertical="top"/>
    </xf>
    <xf numFmtId="0" fontId="46" fillId="0" borderId="2" xfId="0" applyFont="1" applyBorder="1" applyAlignment="1">
      <alignment horizontal="center"/>
    </xf>
    <xf numFmtId="0" fontId="20" fillId="3" borderId="16" xfId="0" applyFont="1" applyFill="1" applyBorder="1"/>
    <xf numFmtId="0" fontId="6" fillId="3" borderId="17" xfId="0" applyFont="1" applyFill="1" applyBorder="1" applyAlignment="1">
      <alignment horizontal="center"/>
    </xf>
    <xf numFmtId="0" fontId="6" fillId="0" borderId="0" xfId="0" applyFont="1" applyFill="1" applyBorder="1" applyAlignment="1">
      <alignment horizontal="left"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4" fontId="8" fillId="0" borderId="8" xfId="0" applyNumberFormat="1" applyFont="1" applyBorder="1" applyAlignment="1">
      <alignment horizontal="center" vertical="center" wrapText="1"/>
    </xf>
    <xf numFmtId="0" fontId="9" fillId="0" borderId="0" xfId="0" applyFont="1" applyBorder="1" applyAlignment="1">
      <alignment horizontal="center" vertical="center"/>
    </xf>
    <xf numFmtId="0" fontId="50" fillId="0" borderId="0" xfId="0" applyFont="1" applyBorder="1" applyAlignment="1">
      <alignment horizontal="left"/>
    </xf>
    <xf numFmtId="4" fontId="10" fillId="0" borderId="25" xfId="0" applyNumberFormat="1" applyFont="1" applyBorder="1" applyAlignment="1">
      <alignment horizontal="center" vertical="center"/>
    </xf>
    <xf numFmtId="0" fontId="10" fillId="0" borderId="26" xfId="0" applyFont="1" applyFill="1" applyBorder="1" applyAlignment="1">
      <alignment horizontal="center" vertical="center"/>
    </xf>
    <xf numFmtId="4" fontId="1" fillId="0" borderId="25" xfId="0" applyNumberFormat="1" applyFont="1" applyBorder="1" applyAlignment="1">
      <alignment horizontal="center" vertical="center" wrapText="1"/>
    </xf>
    <xf numFmtId="0" fontId="1" fillId="0" borderId="26" xfId="0" applyFont="1" applyBorder="1" applyAlignment="1">
      <alignment horizontal="center" vertical="center"/>
    </xf>
    <xf numFmtId="4" fontId="8" fillId="0" borderId="27" xfId="0" applyNumberFormat="1" applyFont="1" applyBorder="1" applyAlignment="1">
      <alignment horizontal="center" vertical="center" wrapText="1"/>
    </xf>
    <xf numFmtId="4" fontId="0" fillId="0" borderId="10" xfId="0" applyNumberFormat="1" applyBorder="1"/>
    <xf numFmtId="4" fontId="0" fillId="0" borderId="28" xfId="0" applyNumberFormat="1" applyFill="1" applyBorder="1" applyAlignment="1">
      <alignment horizontal="center"/>
    </xf>
    <xf numFmtId="4" fontId="1" fillId="0" borderId="13" xfId="0" applyNumberFormat="1" applyFont="1" applyFill="1" applyBorder="1" applyAlignment="1">
      <alignment horizontal="center"/>
    </xf>
    <xf numFmtId="0" fontId="0" fillId="0" borderId="0" xfId="0" applyAlignment="1"/>
    <xf numFmtId="0" fontId="8" fillId="0" borderId="29" xfId="0" applyFont="1" applyBorder="1" applyAlignment="1">
      <alignment horizontal="center" vertical="center" wrapText="1"/>
    </xf>
    <xf numFmtId="0" fontId="6" fillId="0" borderId="0" xfId="0" applyFont="1" applyBorder="1" applyAlignment="1"/>
    <xf numFmtId="0" fontId="0" fillId="0" borderId="0" xfId="0" applyBorder="1" applyAlignment="1"/>
    <xf numFmtId="0" fontId="0" fillId="0" borderId="0" xfId="0" applyBorder="1" applyAlignment="1">
      <alignment vertical="center" wrapText="1"/>
    </xf>
    <xf numFmtId="0" fontId="1" fillId="0" borderId="22" xfId="0" applyFont="1" applyBorder="1" applyAlignment="1">
      <alignment horizontal="center" vertical="center"/>
    </xf>
    <xf numFmtId="0" fontId="8" fillId="0" borderId="15" xfId="0" applyFont="1" applyBorder="1" applyAlignment="1">
      <alignment horizontal="center" vertical="center" wrapText="1"/>
    </xf>
    <xf numFmtId="0" fontId="8" fillId="6"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31" xfId="0" applyFont="1" applyBorder="1" applyAlignment="1">
      <alignment horizontal="center" vertical="center" wrapText="1"/>
    </xf>
    <xf numFmtId="0" fontId="0" fillId="0" borderId="32" xfId="0" applyBorder="1"/>
    <xf numFmtId="0" fontId="0" fillId="0" borderId="22" xfId="0" applyBorder="1"/>
    <xf numFmtId="0" fontId="8" fillId="0" borderId="33" xfId="0" applyFont="1" applyBorder="1" applyAlignment="1">
      <alignment horizontal="center" vertical="center" wrapText="1"/>
    </xf>
    <xf numFmtId="4" fontId="8" fillId="0" borderId="9" xfId="0" applyNumberFormat="1" applyFont="1" applyBorder="1" applyAlignment="1">
      <alignment horizontal="center" vertical="center" wrapText="1"/>
    </xf>
    <xf numFmtId="0" fontId="8" fillId="6" borderId="31" xfId="0" applyFont="1" applyFill="1" applyBorder="1" applyAlignment="1">
      <alignment horizontal="center" vertical="center" wrapText="1"/>
    </xf>
    <xf numFmtId="4" fontId="8" fillId="0" borderId="29" xfId="0" applyNumberFormat="1" applyFont="1" applyBorder="1" applyAlignment="1">
      <alignment horizontal="center" vertical="center" wrapText="1"/>
    </xf>
    <xf numFmtId="4" fontId="8" fillId="0" borderId="21" xfId="0" applyNumberFormat="1" applyFont="1" applyBorder="1" applyAlignment="1">
      <alignment horizontal="center" vertical="center" wrapText="1"/>
    </xf>
    <xf numFmtId="0" fontId="4" fillId="0" borderId="0" xfId="0" applyFont="1" applyBorder="1" applyAlignment="1">
      <alignment horizontal="left" vertical="top"/>
    </xf>
    <xf numFmtId="0" fontId="10" fillId="0" borderId="22" xfId="0" applyFont="1" applyBorder="1" applyAlignment="1">
      <alignment horizontal="center" vertical="center"/>
    </xf>
    <xf numFmtId="0" fontId="10" fillId="0" borderId="30" xfId="0" applyFont="1" applyBorder="1" applyAlignment="1">
      <alignment horizontal="center" vertical="center"/>
    </xf>
    <xf numFmtId="166" fontId="2" fillId="0" borderId="3" xfId="0" applyNumberFormat="1" applyFont="1" applyBorder="1" applyAlignment="1">
      <alignment horizontal="center" vertical="center"/>
    </xf>
    <xf numFmtId="0" fontId="0" fillId="0" borderId="0" xfId="0" applyFill="1" applyBorder="1" applyAlignment="1">
      <alignment vertical="center" wrapText="1"/>
    </xf>
    <xf numFmtId="0" fontId="54" fillId="3" borderId="34" xfId="0" applyFont="1" applyFill="1" applyBorder="1" applyAlignment="1">
      <alignment horizontal="center" vertical="center"/>
    </xf>
    <xf numFmtId="0" fontId="57" fillId="3" borderId="35" xfId="0" applyFont="1" applyFill="1" applyBorder="1" applyAlignment="1">
      <alignment horizontal="center" vertical="center" wrapText="1"/>
    </xf>
    <xf numFmtId="0" fontId="57" fillId="3" borderId="34" xfId="0" applyFont="1" applyFill="1" applyBorder="1" applyAlignment="1">
      <alignment horizontal="center" vertical="center" wrapText="1"/>
    </xf>
    <xf numFmtId="0" fontId="57" fillId="3" borderId="36" xfId="0" applyFont="1" applyFill="1" applyBorder="1" applyAlignment="1">
      <alignment horizontal="center" vertical="center" wrapText="1"/>
    </xf>
    <xf numFmtId="0" fontId="54" fillId="3" borderId="34" xfId="0" applyFont="1" applyFill="1" applyBorder="1" applyAlignment="1">
      <alignment horizontal="center" vertical="center" wrapText="1"/>
    </xf>
    <xf numFmtId="0" fontId="50" fillId="3" borderId="35" xfId="0" applyFont="1" applyFill="1" applyBorder="1" applyAlignment="1">
      <alignment horizontal="center" vertical="center" wrapText="1"/>
    </xf>
    <xf numFmtId="0" fontId="50" fillId="3" borderId="34" xfId="0" applyFont="1" applyFill="1" applyBorder="1" applyAlignment="1">
      <alignment horizontal="center" vertical="center" wrapText="1"/>
    </xf>
    <xf numFmtId="0" fontId="59" fillId="3" borderId="35" xfId="0" applyFont="1" applyFill="1" applyBorder="1" applyAlignment="1">
      <alignment horizontal="left" vertical="center" wrapText="1"/>
    </xf>
    <xf numFmtId="0" fontId="59" fillId="3" borderId="34" xfId="0" applyFont="1" applyFill="1" applyBorder="1" applyAlignment="1">
      <alignment horizontal="left" vertical="center" wrapText="1"/>
    </xf>
    <xf numFmtId="0" fontId="57" fillId="3" borderId="37" xfId="0" applyFont="1" applyFill="1" applyBorder="1" applyAlignment="1">
      <alignment horizontal="center" vertical="center" wrapText="1"/>
    </xf>
    <xf numFmtId="0" fontId="57" fillId="3" borderId="18" xfId="0" applyFont="1" applyFill="1" applyBorder="1" applyAlignment="1">
      <alignment horizontal="center" vertical="center" wrapText="1"/>
    </xf>
    <xf numFmtId="0" fontId="57" fillId="3" borderId="38" xfId="0" applyFont="1" applyFill="1" applyBorder="1" applyAlignment="1">
      <alignment horizontal="center" vertical="center" wrapText="1"/>
    </xf>
    <xf numFmtId="0" fontId="52" fillId="3" borderId="35" xfId="0" applyFont="1" applyFill="1" applyBorder="1" applyAlignment="1">
      <alignment horizontal="left" vertical="center" wrapText="1"/>
    </xf>
    <xf numFmtId="0" fontId="52" fillId="3" borderId="34" xfId="0" applyFont="1" applyFill="1" applyBorder="1" applyAlignment="1">
      <alignment horizontal="left" vertical="center" wrapText="1"/>
    </xf>
    <xf numFmtId="4" fontId="57" fillId="3" borderId="35" xfId="0" applyNumberFormat="1" applyFont="1" applyFill="1" applyBorder="1" applyAlignment="1">
      <alignment horizontal="center" vertical="center" wrapText="1"/>
    </xf>
    <xf numFmtId="4" fontId="57" fillId="3" borderId="34" xfId="0" applyNumberFormat="1" applyFont="1" applyFill="1" applyBorder="1" applyAlignment="1">
      <alignment horizontal="center" vertical="center" wrapText="1"/>
    </xf>
    <xf numFmtId="4" fontId="57" fillId="3" borderId="36" xfId="0" applyNumberFormat="1" applyFont="1" applyFill="1" applyBorder="1" applyAlignment="1">
      <alignment horizontal="center" vertical="center" wrapText="1"/>
    </xf>
    <xf numFmtId="4" fontId="57" fillId="3" borderId="39" xfId="0" applyNumberFormat="1" applyFont="1" applyFill="1" applyBorder="1" applyAlignment="1">
      <alignment horizontal="center" vertical="center" wrapText="1"/>
    </xf>
    <xf numFmtId="4" fontId="57" fillId="3" borderId="40" xfId="0" applyNumberFormat="1" applyFont="1" applyFill="1" applyBorder="1" applyAlignment="1">
      <alignment horizontal="center" vertical="center" wrapText="1"/>
    </xf>
    <xf numFmtId="4" fontId="57" fillId="3" borderId="41" xfId="0" applyNumberFormat="1" applyFont="1" applyFill="1" applyBorder="1" applyAlignment="1">
      <alignment horizontal="center" vertical="center" wrapText="1"/>
    </xf>
    <xf numFmtId="4" fontId="57" fillId="6" borderId="22" xfId="0" applyNumberFormat="1" applyFont="1" applyFill="1" applyBorder="1" applyAlignment="1">
      <alignment horizontal="center" vertical="center"/>
    </xf>
    <xf numFmtId="4" fontId="57" fillId="6" borderId="42" xfId="0" applyNumberFormat="1" applyFont="1" applyFill="1" applyBorder="1" applyAlignment="1">
      <alignment horizontal="center" vertical="center"/>
    </xf>
    <xf numFmtId="0" fontId="57" fillId="3" borderId="35" xfId="0" applyFont="1" applyFill="1" applyBorder="1" applyAlignment="1">
      <alignment horizontal="left" vertical="center" wrapText="1"/>
    </xf>
    <xf numFmtId="3" fontId="57" fillId="0" borderId="35" xfId="0" applyNumberFormat="1" applyFont="1" applyFill="1" applyBorder="1" applyAlignment="1" applyProtection="1">
      <alignment horizontal="center" vertical="center" wrapText="1"/>
      <protection locked="0"/>
    </xf>
    <xf numFmtId="0" fontId="57" fillId="6" borderId="30" xfId="0" applyFont="1" applyFill="1" applyBorder="1" applyAlignment="1">
      <alignment horizontal="center" vertical="center"/>
    </xf>
    <xf numFmtId="0" fontId="57" fillId="3" borderId="34" xfId="0" applyFont="1" applyFill="1" applyBorder="1" applyAlignment="1">
      <alignment horizontal="left" vertical="center" wrapText="1"/>
    </xf>
    <xf numFmtId="3" fontId="44" fillId="0" borderId="24" xfId="0" applyNumberFormat="1" applyFont="1" applyBorder="1" applyAlignment="1">
      <alignment horizontal="center" vertical="center" wrapText="1"/>
    </xf>
    <xf numFmtId="4" fontId="44" fillId="0" borderId="21" xfId="0" applyNumberFormat="1" applyFont="1" applyBorder="1" applyAlignment="1">
      <alignment horizontal="center" vertical="center" wrapText="1"/>
    </xf>
    <xf numFmtId="0" fontId="54" fillId="3" borderId="43" xfId="0" applyFont="1" applyFill="1" applyBorder="1" applyAlignment="1">
      <alignment horizontal="center" vertical="center"/>
    </xf>
    <xf numFmtId="0" fontId="54" fillId="3" borderId="44" xfId="0" applyFont="1" applyFill="1" applyBorder="1" applyAlignment="1">
      <alignment horizontal="center" vertical="center" wrapText="1"/>
    </xf>
    <xf numFmtId="0" fontId="54" fillId="3" borderId="44" xfId="0" applyFont="1" applyFill="1" applyBorder="1" applyAlignment="1">
      <alignment horizontal="center" vertical="center"/>
    </xf>
    <xf numFmtId="3" fontId="54" fillId="0" borderId="44" xfId="0" applyNumberFormat="1" applyFont="1" applyBorder="1" applyAlignment="1" applyProtection="1">
      <alignment horizontal="center" vertical="center"/>
      <protection locked="0"/>
    </xf>
    <xf numFmtId="4" fontId="54" fillId="3" borderId="44" xfId="0" applyNumberFormat="1" applyFont="1" applyFill="1" applyBorder="1" applyAlignment="1">
      <alignment horizontal="center" vertical="center"/>
    </xf>
    <xf numFmtId="4" fontId="54" fillId="3" borderId="45" xfId="0" applyNumberFormat="1" applyFont="1" applyFill="1" applyBorder="1" applyAlignment="1">
      <alignment horizontal="center" vertical="center"/>
    </xf>
    <xf numFmtId="0" fontId="54" fillId="6" borderId="30" xfId="0" applyFont="1" applyFill="1" applyBorder="1" applyAlignment="1">
      <alignment horizontal="center" vertical="center"/>
    </xf>
    <xf numFmtId="0" fontId="54" fillId="3" borderId="18" xfId="0" applyFont="1" applyFill="1" applyBorder="1" applyAlignment="1">
      <alignment horizontal="center" vertical="center"/>
    </xf>
    <xf numFmtId="3" fontId="54" fillId="0" borderId="34" xfId="0" applyNumberFormat="1" applyFont="1" applyBorder="1" applyAlignment="1" applyProtection="1">
      <alignment horizontal="center" vertical="center"/>
      <protection locked="0"/>
    </xf>
    <xf numFmtId="4" fontId="54" fillId="3" borderId="34" xfId="0" applyNumberFormat="1" applyFont="1" applyFill="1" applyBorder="1" applyAlignment="1">
      <alignment horizontal="center" vertical="center"/>
    </xf>
    <xf numFmtId="4" fontId="54" fillId="3" borderId="39" xfId="0" applyNumberFormat="1" applyFont="1" applyFill="1" applyBorder="1" applyAlignment="1">
      <alignment horizontal="center" vertical="center"/>
    </xf>
    <xf numFmtId="0" fontId="54" fillId="6" borderId="22" xfId="0" applyFont="1" applyFill="1" applyBorder="1" applyAlignment="1">
      <alignment horizontal="center" vertical="center"/>
    </xf>
    <xf numFmtId="0" fontId="52" fillId="3" borderId="44" xfId="0" applyFont="1" applyFill="1" applyBorder="1" applyAlignment="1">
      <alignment horizontal="left" vertical="center"/>
    </xf>
    <xf numFmtId="0" fontId="52" fillId="3" borderId="34" xfId="0" applyFont="1" applyFill="1" applyBorder="1" applyAlignment="1">
      <alignment horizontal="left" vertical="center"/>
    </xf>
    <xf numFmtId="3" fontId="44" fillId="0" borderId="21" xfId="0" applyNumberFormat="1" applyFont="1" applyBorder="1" applyAlignment="1">
      <alignment horizontal="center" vertical="center" wrapText="1"/>
    </xf>
    <xf numFmtId="0" fontId="57" fillId="3" borderId="44" xfId="0" applyFont="1" applyFill="1" applyBorder="1" applyAlignment="1">
      <alignment horizontal="left" vertical="center" wrapText="1"/>
    </xf>
    <xf numFmtId="0" fontId="57" fillId="3" borderId="44" xfId="0" applyFont="1" applyFill="1" applyBorder="1" applyAlignment="1">
      <alignment horizontal="center" vertical="center" wrapText="1"/>
    </xf>
    <xf numFmtId="3" fontId="57" fillId="0" borderId="44" xfId="0" applyNumberFormat="1" applyFont="1" applyBorder="1" applyAlignment="1" applyProtection="1">
      <alignment horizontal="center" vertical="center" wrapText="1"/>
      <protection locked="0"/>
    </xf>
    <xf numFmtId="4" fontId="57" fillId="3" borderId="44" xfId="0" applyNumberFormat="1" applyFont="1" applyFill="1" applyBorder="1" applyAlignment="1">
      <alignment horizontal="center" vertical="center" wrapText="1"/>
    </xf>
    <xf numFmtId="4" fontId="57" fillId="3" borderId="45" xfId="0" applyNumberFormat="1" applyFont="1" applyFill="1" applyBorder="1" applyAlignment="1">
      <alignment horizontal="center" vertical="center" wrapText="1"/>
    </xf>
    <xf numFmtId="3" fontId="57" fillId="0" borderId="34" xfId="0" applyNumberFormat="1" applyFont="1" applyBorder="1" applyAlignment="1" applyProtection="1">
      <alignment horizontal="center" vertical="center" wrapText="1"/>
      <protection locked="0"/>
    </xf>
    <xf numFmtId="0" fontId="59" fillId="3" borderId="44" xfId="0" applyFont="1" applyFill="1" applyBorder="1" applyAlignment="1">
      <alignment horizontal="left" vertical="center" wrapText="1"/>
    </xf>
    <xf numFmtId="0" fontId="57" fillId="7" borderId="44" xfId="0" applyFont="1" applyFill="1" applyBorder="1" applyAlignment="1">
      <alignment horizontal="center" vertical="center"/>
    </xf>
    <xf numFmtId="0" fontId="57" fillId="0" borderId="44" xfId="0" applyFont="1" applyFill="1" applyBorder="1" applyAlignment="1" applyProtection="1">
      <alignment horizontal="center" vertical="center"/>
      <protection locked="0"/>
    </xf>
    <xf numFmtId="4" fontId="57" fillId="3" borderId="46" xfId="0" applyNumberFormat="1" applyFont="1" applyFill="1" applyBorder="1" applyAlignment="1">
      <alignment horizontal="center" vertical="center" wrapText="1"/>
    </xf>
    <xf numFmtId="0" fontId="57" fillId="0" borderId="34" xfId="0" applyFont="1" applyFill="1" applyBorder="1" applyAlignment="1" applyProtection="1">
      <alignment horizontal="center" vertical="center"/>
      <protection locked="0"/>
    </xf>
    <xf numFmtId="4" fontId="57" fillId="3" borderId="19" xfId="0" applyNumberFormat="1" applyFont="1" applyFill="1" applyBorder="1" applyAlignment="1">
      <alignment horizontal="center" vertical="center" wrapText="1"/>
    </xf>
    <xf numFmtId="0" fontId="57" fillId="3" borderId="12" xfId="0" applyFont="1" applyFill="1" applyBorder="1" applyAlignment="1">
      <alignment horizontal="center" vertical="center" wrapText="1"/>
    </xf>
    <xf numFmtId="0" fontId="57" fillId="7" borderId="12" xfId="0" applyFont="1" applyFill="1" applyBorder="1" applyAlignment="1">
      <alignment horizontal="center" vertical="center"/>
    </xf>
    <xf numFmtId="0" fontId="57" fillId="7" borderId="12" xfId="0" applyFont="1" applyFill="1" applyBorder="1" applyAlignment="1" applyProtection="1">
      <alignment horizontal="center" vertical="center"/>
    </xf>
    <xf numFmtId="4" fontId="57" fillId="3" borderId="12" xfId="0" applyNumberFormat="1" applyFont="1" applyFill="1" applyBorder="1" applyAlignment="1">
      <alignment horizontal="center" vertical="center" wrapText="1"/>
    </xf>
    <xf numFmtId="4" fontId="57" fillId="3" borderId="14" xfId="0" applyNumberFormat="1" applyFont="1" applyFill="1" applyBorder="1" applyAlignment="1">
      <alignment horizontal="center" vertical="center" wrapText="1"/>
    </xf>
    <xf numFmtId="0" fontId="57" fillId="7" borderId="34" xfId="0" applyFont="1" applyFill="1" applyBorder="1" applyAlignment="1">
      <alignment horizontal="center" vertical="center"/>
    </xf>
    <xf numFmtId="0" fontId="57" fillId="7" borderId="34" xfId="0" applyFont="1" applyFill="1" applyBorder="1" applyAlignment="1" applyProtection="1">
      <alignment horizontal="center" vertical="center"/>
    </xf>
    <xf numFmtId="0" fontId="61" fillId="3" borderId="44" xfId="0" applyFont="1" applyFill="1" applyBorder="1" applyAlignment="1">
      <alignment horizontal="center" vertical="center" wrapText="1"/>
    </xf>
    <xf numFmtId="0" fontId="61" fillId="3" borderId="34" xfId="0" applyFont="1" applyFill="1" applyBorder="1" applyAlignment="1">
      <alignment horizontal="center" vertical="center" wrapText="1"/>
    </xf>
    <xf numFmtId="0" fontId="61" fillId="3" borderId="12" xfId="0" applyFont="1" applyFill="1" applyBorder="1" applyAlignment="1">
      <alignment horizontal="center" vertical="center" wrapText="1"/>
    </xf>
    <xf numFmtId="0" fontId="57" fillId="3" borderId="7" xfId="0" applyFont="1" applyFill="1" applyBorder="1" applyAlignment="1">
      <alignment horizontal="center" vertical="center" wrapText="1"/>
    </xf>
    <xf numFmtId="0" fontId="57" fillId="3" borderId="8" xfId="0" applyFont="1" applyFill="1" applyBorder="1" applyAlignment="1">
      <alignment horizontal="left" vertical="center" wrapText="1"/>
    </xf>
    <xf numFmtId="0" fontId="57" fillId="3" borderId="8" xfId="0" applyFont="1" applyFill="1" applyBorder="1" applyAlignment="1">
      <alignment horizontal="center" vertical="center" wrapText="1"/>
    </xf>
    <xf numFmtId="3" fontId="57" fillId="0" borderId="8" xfId="0" applyNumberFormat="1" applyFont="1" applyBorder="1" applyAlignment="1" applyProtection="1">
      <alignment horizontal="center" vertical="center" wrapText="1"/>
      <protection locked="0"/>
    </xf>
    <xf numFmtId="4" fontId="57" fillId="3" borderId="8" xfId="0" applyNumberFormat="1" applyFont="1" applyFill="1" applyBorder="1" applyAlignment="1">
      <alignment horizontal="center" vertical="center" wrapText="1"/>
    </xf>
    <xf numFmtId="4" fontId="57" fillId="3" borderId="9" xfId="0" applyNumberFormat="1" applyFont="1" applyFill="1" applyBorder="1" applyAlignment="1">
      <alignment horizontal="center" vertical="center" wrapText="1"/>
    </xf>
    <xf numFmtId="0" fontId="57" fillId="3" borderId="47" xfId="0" applyFont="1" applyFill="1" applyBorder="1" applyAlignment="1">
      <alignment horizontal="center" vertical="center" wrapText="1"/>
    </xf>
    <xf numFmtId="0" fontId="57" fillId="3" borderId="48" xfId="0" applyFont="1" applyFill="1" applyBorder="1" applyAlignment="1">
      <alignment horizontal="center" vertical="center" wrapText="1"/>
    </xf>
    <xf numFmtId="0" fontId="57" fillId="3" borderId="11" xfId="0" applyFont="1" applyFill="1" applyBorder="1" applyAlignment="1">
      <alignment horizontal="center" vertical="center" wrapText="1"/>
    </xf>
    <xf numFmtId="0" fontId="57" fillId="3" borderId="12" xfId="0" applyFont="1" applyFill="1" applyBorder="1" applyAlignment="1">
      <alignment horizontal="left" vertical="center" wrapText="1"/>
    </xf>
    <xf numFmtId="3" fontId="57" fillId="0" borderId="12" xfId="0" applyNumberFormat="1" applyFont="1" applyBorder="1" applyAlignment="1" applyProtection="1">
      <alignment horizontal="center" vertical="center" wrapText="1"/>
      <protection locked="0"/>
    </xf>
    <xf numFmtId="0" fontId="54" fillId="3" borderId="49" xfId="0" applyFont="1" applyFill="1" applyBorder="1" applyAlignment="1">
      <alignment horizontal="center" vertical="center" wrapText="1"/>
    </xf>
    <xf numFmtId="0" fontId="54" fillId="3" borderId="50" xfId="0" applyFont="1" applyFill="1" applyBorder="1" applyAlignment="1">
      <alignment horizontal="left" vertical="center" wrapText="1"/>
    </xf>
    <xf numFmtId="0" fontId="54" fillId="3" borderId="50" xfId="0" applyFont="1" applyFill="1" applyBorder="1" applyAlignment="1">
      <alignment horizontal="center" vertical="center" wrapText="1"/>
    </xf>
    <xf numFmtId="0" fontId="54" fillId="3" borderId="50" xfId="0" applyFont="1" applyFill="1" applyBorder="1" applyAlignment="1" applyProtection="1">
      <alignment horizontal="center" vertical="center" wrapText="1"/>
    </xf>
    <xf numFmtId="4" fontId="54" fillId="3" borderId="50" xfId="0" applyNumberFormat="1" applyFont="1" applyFill="1" applyBorder="1" applyAlignment="1">
      <alignment horizontal="center" vertical="center" wrapText="1"/>
    </xf>
    <xf numFmtId="4" fontId="54" fillId="3" borderId="51" xfId="0" applyNumberFormat="1" applyFont="1" applyFill="1" applyBorder="1" applyAlignment="1">
      <alignment horizontal="center" vertical="center" wrapText="1"/>
    </xf>
    <xf numFmtId="0" fontId="57" fillId="3" borderId="49" xfId="0" applyFont="1" applyFill="1" applyBorder="1" applyAlignment="1">
      <alignment horizontal="center" vertical="center" wrapText="1"/>
    </xf>
    <xf numFmtId="0" fontId="57" fillId="3" borderId="50" xfId="0" applyFont="1" applyFill="1" applyBorder="1" applyAlignment="1">
      <alignment horizontal="left" vertical="center" wrapText="1"/>
    </xf>
    <xf numFmtId="0" fontId="57" fillId="3" borderId="50" xfId="0" applyFont="1" applyFill="1" applyBorder="1" applyAlignment="1">
      <alignment horizontal="center" vertical="center" wrapText="1"/>
    </xf>
    <xf numFmtId="3" fontId="57" fillId="0" borderId="50" xfId="0" applyNumberFormat="1" applyFont="1" applyBorder="1" applyAlignment="1" applyProtection="1">
      <alignment horizontal="center" vertical="center" wrapText="1"/>
      <protection locked="0"/>
    </xf>
    <xf numFmtId="4" fontId="57" fillId="3" borderId="50" xfId="0" applyNumberFormat="1" applyFont="1" applyFill="1" applyBorder="1" applyAlignment="1">
      <alignment horizontal="center" vertical="center" wrapText="1"/>
    </xf>
    <xf numFmtId="4" fontId="57" fillId="3" borderId="51" xfId="0" applyNumberFormat="1" applyFont="1" applyFill="1" applyBorder="1" applyAlignment="1">
      <alignment horizontal="center" vertical="center" wrapText="1"/>
    </xf>
    <xf numFmtId="0" fontId="57" fillId="3" borderId="52" xfId="0" applyFont="1" applyFill="1" applyBorder="1" applyAlignment="1">
      <alignment horizontal="center" vertical="center" wrapText="1"/>
    </xf>
    <xf numFmtId="3" fontId="57" fillId="0" borderId="35" xfId="0" applyNumberFormat="1" applyFont="1" applyBorder="1" applyAlignment="1" applyProtection="1">
      <alignment horizontal="center" vertical="center" wrapText="1"/>
      <protection locked="0"/>
    </xf>
    <xf numFmtId="4" fontId="57" fillId="3" borderId="53" xfId="0" applyNumberFormat="1" applyFont="1" applyFill="1" applyBorder="1" applyAlignment="1">
      <alignment horizontal="center" vertical="center" wrapText="1"/>
    </xf>
    <xf numFmtId="0" fontId="20" fillId="3" borderId="1" xfId="0" applyFont="1" applyFill="1" applyBorder="1"/>
    <xf numFmtId="0" fontId="20" fillId="3" borderId="23" xfId="0" applyFont="1" applyFill="1" applyBorder="1"/>
    <xf numFmtId="0" fontId="20" fillId="3" borderId="54" xfId="0" applyFont="1" applyFill="1" applyBorder="1"/>
    <xf numFmtId="0" fontId="23" fillId="2" borderId="1" xfId="0" applyFont="1" applyFill="1" applyBorder="1"/>
    <xf numFmtId="0" fontId="23" fillId="3" borderId="1" xfId="0" applyFont="1" applyFill="1" applyBorder="1"/>
    <xf numFmtId="4" fontId="57" fillId="6" borderId="32" xfId="0" applyNumberFormat="1" applyFont="1" applyFill="1" applyBorder="1" applyAlignment="1">
      <alignment horizontal="center" vertical="center"/>
    </xf>
    <xf numFmtId="4" fontId="57" fillId="6" borderId="26" xfId="0" applyNumberFormat="1" applyFont="1" applyFill="1" applyBorder="1" applyAlignment="1">
      <alignment horizontal="center" vertical="center"/>
    </xf>
    <xf numFmtId="0" fontId="52" fillId="3" borderId="44" xfId="0" applyFont="1" applyFill="1" applyBorder="1" applyAlignment="1">
      <alignment horizontal="left" vertical="center" wrapText="1"/>
    </xf>
    <xf numFmtId="0" fontId="52" fillId="3" borderId="12" xfId="0" applyFont="1" applyFill="1" applyBorder="1" applyAlignment="1">
      <alignment horizontal="left" vertical="center" wrapText="1"/>
    </xf>
    <xf numFmtId="0" fontId="50" fillId="3" borderId="12" xfId="0" applyFont="1" applyFill="1" applyBorder="1" applyAlignment="1">
      <alignment horizontal="center" vertical="center" wrapText="1"/>
    </xf>
    <xf numFmtId="0" fontId="50" fillId="3" borderId="44" xfId="0" applyFont="1" applyFill="1" applyBorder="1" applyAlignment="1">
      <alignment horizontal="center" vertical="center" wrapText="1"/>
    </xf>
    <xf numFmtId="0" fontId="63" fillId="0" borderId="28" xfId="0" applyFont="1" applyBorder="1" applyAlignment="1">
      <alignment horizontal="center"/>
    </xf>
    <xf numFmtId="0" fontId="62" fillId="0" borderId="0" xfId="0" applyFont="1"/>
    <xf numFmtId="0" fontId="63" fillId="0" borderId="13" xfId="0" applyFont="1" applyBorder="1" applyAlignment="1">
      <alignment horizontal="center"/>
    </xf>
    <xf numFmtId="0" fontId="55" fillId="0" borderId="29" xfId="0" applyFont="1" applyBorder="1" applyAlignment="1">
      <alignment horizontal="center" vertical="center" wrapText="1"/>
    </xf>
    <xf numFmtId="0" fontId="61" fillId="3" borderId="36" xfId="0" applyFont="1" applyFill="1" applyBorder="1" applyAlignment="1">
      <alignment horizontal="center" vertical="center" wrapText="1"/>
    </xf>
    <xf numFmtId="0" fontId="4" fillId="0" borderId="10" xfId="0" applyFont="1" applyBorder="1" applyAlignment="1">
      <alignment horizontal="left" vertical="top"/>
    </xf>
    <xf numFmtId="0" fontId="61" fillId="3" borderId="35" xfId="0" applyFont="1" applyFill="1" applyBorder="1" applyAlignment="1">
      <alignment horizontal="center" vertical="center" wrapText="1"/>
    </xf>
    <xf numFmtId="0" fontId="57" fillId="0" borderId="0" xfId="0" applyFont="1" applyAlignment="1">
      <alignment horizontal="center" vertical="center"/>
    </xf>
    <xf numFmtId="0" fontId="1" fillId="0" borderId="55" xfId="0" applyFont="1" applyBorder="1" applyAlignment="1">
      <alignment horizontal="center" vertical="center"/>
    </xf>
    <xf numFmtId="3" fontId="3" fillId="0" borderId="4" xfId="0" applyNumberFormat="1" applyFont="1" applyBorder="1" applyAlignment="1">
      <alignment horizontal="center" vertical="top"/>
    </xf>
    <xf numFmtId="4" fontId="0" fillId="0" borderId="4" xfId="0" applyNumberFormat="1" applyBorder="1"/>
    <xf numFmtId="4" fontId="57" fillId="3" borderId="25" xfId="0" applyNumberFormat="1" applyFont="1" applyFill="1" applyBorder="1" applyAlignment="1">
      <alignment horizontal="center"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Fill="1" applyBorder="1" applyAlignment="1">
      <alignment horizontal="center" vertical="center" wrapText="1"/>
    </xf>
    <xf numFmtId="0" fontId="1" fillId="0" borderId="59" xfId="0" applyFont="1" applyFill="1" applyBorder="1" applyAlignment="1">
      <alignment horizontal="left" vertical="center" wrapText="1"/>
    </xf>
    <xf numFmtId="0" fontId="1" fillId="0" borderId="59" xfId="0" applyFont="1" applyFill="1" applyBorder="1" applyAlignment="1">
      <alignment horizontal="center" vertical="center" wrapText="1"/>
    </xf>
    <xf numFmtId="0" fontId="1" fillId="0" borderId="59" xfId="0" applyFont="1" applyFill="1" applyBorder="1" applyAlignment="1" applyProtection="1">
      <alignment horizontal="center" vertical="center" wrapText="1"/>
    </xf>
    <xf numFmtId="4" fontId="1" fillId="0" borderId="59" xfId="0" applyNumberFormat="1" applyFont="1" applyFill="1" applyBorder="1" applyAlignment="1">
      <alignment horizontal="center" vertical="center" wrapText="1"/>
    </xf>
    <xf numFmtId="4" fontId="1" fillId="0" borderId="60" xfId="0" applyNumberFormat="1" applyFont="1" applyFill="1" applyBorder="1" applyAlignment="1">
      <alignment horizontal="center" vertical="center" wrapText="1"/>
    </xf>
    <xf numFmtId="4" fontId="57" fillId="6" borderId="32" xfId="0" applyNumberFormat="1" applyFont="1" applyFill="1" applyBorder="1" applyAlignment="1">
      <alignment horizontal="center" vertical="center" wrapText="1"/>
    </xf>
    <xf numFmtId="4" fontId="57" fillId="6" borderId="22" xfId="0" applyNumberFormat="1" applyFont="1" applyFill="1" applyBorder="1" applyAlignment="1">
      <alignment horizontal="center" vertical="center" wrapText="1"/>
    </xf>
    <xf numFmtId="0" fontId="6" fillId="0" borderId="0" xfId="0" applyFont="1" applyBorder="1" applyAlignment="1">
      <alignment horizontal="left" vertical="top"/>
    </xf>
    <xf numFmtId="0" fontId="6" fillId="0" borderId="0" xfId="0" applyFont="1" applyAlignment="1">
      <alignment horizontal="left" vertical="top"/>
    </xf>
    <xf numFmtId="4" fontId="6" fillId="0" borderId="0" xfId="0" applyNumberFormat="1" applyFont="1" applyBorder="1" applyAlignment="1">
      <alignment horizontal="left" vertical="top"/>
    </xf>
    <xf numFmtId="0" fontId="6" fillId="0" borderId="0" xfId="0" applyFont="1" applyFill="1" applyAlignment="1">
      <alignment horizontal="left" vertical="top"/>
    </xf>
    <xf numFmtId="0" fontId="0" fillId="0" borderId="0" xfId="0" applyBorder="1" applyAlignment="1">
      <alignment horizontal="left" vertical="top"/>
    </xf>
    <xf numFmtId="0" fontId="66" fillId="0" borderId="0" xfId="0" applyFont="1"/>
    <xf numFmtId="0" fontId="50" fillId="3" borderId="44" xfId="0" applyFont="1" applyFill="1" applyBorder="1" applyAlignment="1">
      <alignment horizontal="center" vertical="center"/>
    </xf>
    <xf numFmtId="0" fontId="50" fillId="3" borderId="34" xfId="0" applyFont="1" applyFill="1" applyBorder="1" applyAlignment="1">
      <alignment horizontal="center" vertical="center"/>
    </xf>
    <xf numFmtId="0" fontId="0" fillId="0" borderId="32" xfId="0" applyBorder="1" applyProtection="1"/>
    <xf numFmtId="4" fontId="9" fillId="0" borderId="0" xfId="0" applyNumberFormat="1" applyFont="1" applyAlignment="1">
      <alignment horizontal="center" vertical="center"/>
    </xf>
    <xf numFmtId="4" fontId="0" fillId="0" borderId="0" xfId="0" applyNumberFormat="1" applyAlignment="1">
      <alignment horizontal="center" vertical="center"/>
    </xf>
    <xf numFmtId="0" fontId="6" fillId="0" borderId="0" xfId="0" applyFont="1" applyFill="1" applyBorder="1" applyAlignment="1">
      <alignment horizontal="left" vertical="center"/>
    </xf>
    <xf numFmtId="0" fontId="4" fillId="0" borderId="0" xfId="0" applyFont="1" applyBorder="1" applyAlignment="1">
      <alignment horizontal="center" vertical="top"/>
    </xf>
    <xf numFmtId="0" fontId="3" fillId="0" borderId="0" xfId="0" applyFont="1" applyBorder="1" applyAlignment="1">
      <alignment horizontal="center" vertical="top"/>
    </xf>
    <xf numFmtId="4" fontId="3" fillId="0" borderId="0" xfId="0" applyNumberFormat="1" applyFont="1" applyBorder="1" applyAlignment="1">
      <alignment horizontal="center" vertical="top"/>
    </xf>
    <xf numFmtId="4" fontId="3" fillId="0" borderId="61" xfId="0" applyNumberFormat="1" applyFont="1" applyBorder="1" applyAlignment="1">
      <alignment horizontal="center" vertical="top"/>
    </xf>
    <xf numFmtId="0" fontId="36" fillId="0" borderId="5" xfId="0" applyFont="1" applyBorder="1" applyAlignment="1"/>
    <xf numFmtId="0" fontId="36" fillId="0" borderId="0" xfId="0" applyFont="1" applyBorder="1" applyAlignment="1"/>
    <xf numFmtId="0" fontId="52" fillId="0" borderId="0" xfId="0" applyFont="1" applyBorder="1" applyAlignment="1">
      <alignment horizontal="center" vertical="center"/>
    </xf>
    <xf numFmtId="0" fontId="0" fillId="0" borderId="0" xfId="0" applyFill="1" applyBorder="1" applyAlignment="1">
      <alignment horizontal="left" vertical="center" wrapText="1"/>
    </xf>
    <xf numFmtId="0" fontId="35" fillId="0" borderId="0" xfId="0" applyFont="1" applyFill="1" applyBorder="1" applyAlignment="1">
      <alignment horizontal="center" vertical="center" wrapText="1"/>
    </xf>
    <xf numFmtId="0" fontId="0" fillId="0" borderId="0" xfId="0"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57" fillId="7" borderId="34"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36" fillId="0" borderId="4" xfId="0" applyFont="1" applyBorder="1" applyAlignment="1"/>
    <xf numFmtId="0" fontId="57" fillId="7" borderId="44" xfId="0" applyFont="1" applyFill="1" applyBorder="1" applyAlignment="1">
      <alignment horizontal="center" vertical="center" wrapText="1"/>
    </xf>
    <xf numFmtId="0" fontId="57" fillId="7" borderId="12" xfId="0" applyFont="1" applyFill="1" applyBorder="1" applyAlignment="1">
      <alignment horizontal="center" vertical="center" wrapText="1"/>
    </xf>
    <xf numFmtId="3" fontId="57" fillId="3" borderId="44" xfId="0" applyNumberFormat="1" applyFont="1" applyFill="1" applyBorder="1" applyAlignment="1" applyProtection="1">
      <alignment horizontal="center" vertical="center" wrapText="1"/>
    </xf>
    <xf numFmtId="3" fontId="57" fillId="3" borderId="34" xfId="0" applyNumberFormat="1" applyFont="1" applyFill="1" applyBorder="1" applyAlignment="1" applyProtection="1">
      <alignment horizontal="center" vertical="center" wrapText="1"/>
    </xf>
    <xf numFmtId="3" fontId="57" fillId="3" borderId="12" xfId="0" applyNumberFormat="1" applyFont="1" applyFill="1" applyBorder="1" applyAlignment="1" applyProtection="1">
      <alignment horizontal="center" vertical="center" wrapText="1"/>
    </xf>
    <xf numFmtId="0" fontId="57" fillId="0" borderId="44" xfId="0" applyFont="1" applyBorder="1" applyAlignment="1" applyProtection="1">
      <alignment horizontal="center" vertical="center"/>
      <protection locked="0"/>
    </xf>
    <xf numFmtId="0" fontId="57" fillId="0" borderId="34" xfId="0" applyFont="1" applyBorder="1" applyAlignment="1" applyProtection="1">
      <alignment horizontal="center" vertical="center"/>
      <protection locked="0"/>
    </xf>
    <xf numFmtId="0" fontId="57" fillId="0" borderId="12" xfId="0" applyFont="1" applyBorder="1" applyAlignment="1" applyProtection="1">
      <alignment horizontal="center" vertical="center"/>
      <protection locked="0"/>
    </xf>
    <xf numFmtId="4" fontId="8" fillId="6" borderId="9" xfId="0" applyNumberFormat="1" applyFont="1" applyFill="1" applyBorder="1" applyAlignment="1">
      <alignment horizontal="center" vertical="center" wrapText="1"/>
    </xf>
    <xf numFmtId="4" fontId="57" fillId="6" borderId="62" xfId="0" applyNumberFormat="1" applyFont="1" applyFill="1" applyBorder="1" applyAlignment="1">
      <alignment horizontal="center" vertical="center"/>
    </xf>
    <xf numFmtId="0" fontId="4" fillId="0" borderId="4" xfId="0" applyFont="1" applyBorder="1" applyAlignment="1">
      <alignment horizontal="center" vertical="center"/>
    </xf>
    <xf numFmtId="4" fontId="11" fillId="0" borderId="0" xfId="0" applyNumberFormat="1" applyFont="1" applyAlignment="1">
      <alignment horizontal="center" vertical="center"/>
    </xf>
    <xf numFmtId="4" fontId="0" fillId="0" borderId="0" xfId="0" applyNumberFormat="1" applyBorder="1" applyAlignment="1">
      <alignment horizontal="center" vertical="center"/>
    </xf>
    <xf numFmtId="4" fontId="57" fillId="6" borderId="63" xfId="0" applyNumberFormat="1" applyFont="1" applyFill="1" applyBorder="1" applyAlignment="1">
      <alignment horizontal="center" vertical="center"/>
    </xf>
    <xf numFmtId="4" fontId="57" fillId="6" borderId="64" xfId="0" applyNumberFormat="1" applyFont="1" applyFill="1" applyBorder="1" applyAlignment="1">
      <alignment horizontal="center" vertical="center"/>
    </xf>
    <xf numFmtId="4" fontId="1" fillId="0" borderId="0" xfId="0" applyNumberFormat="1" applyFont="1" applyAlignment="1">
      <alignment horizontal="center" vertical="center"/>
    </xf>
    <xf numFmtId="4" fontId="0" fillId="0" borderId="0" xfId="0" applyNumberFormat="1" applyFill="1" applyBorder="1" applyAlignment="1">
      <alignment horizontal="center" vertical="center" wrapText="1"/>
    </xf>
    <xf numFmtId="4" fontId="36" fillId="0" borderId="6" xfId="0" applyNumberFormat="1" applyFont="1" applyBorder="1" applyAlignment="1">
      <alignment horizontal="center" vertical="center"/>
    </xf>
    <xf numFmtId="4" fontId="0" fillId="0" borderId="31" xfId="0" applyNumberFormat="1" applyBorder="1" applyAlignment="1">
      <alignment horizontal="center" vertical="center"/>
    </xf>
    <xf numFmtId="4" fontId="0" fillId="0" borderId="28" xfId="0" applyNumberFormat="1" applyBorder="1" applyAlignment="1">
      <alignment horizontal="center" vertical="center"/>
    </xf>
    <xf numFmtId="0" fontId="19" fillId="8" borderId="1" xfId="0" applyFont="1" applyFill="1" applyBorder="1"/>
    <xf numFmtId="4" fontId="6" fillId="8" borderId="2" xfId="0" applyNumberFormat="1" applyFont="1" applyFill="1" applyBorder="1" applyAlignment="1">
      <alignment horizontal="center"/>
    </xf>
    <xf numFmtId="0" fontId="59" fillId="3" borderId="34" xfId="0" applyFont="1" applyFill="1" applyBorder="1" applyAlignment="1">
      <alignment horizontal="left" vertical="center"/>
    </xf>
    <xf numFmtId="0" fontId="4" fillId="0" borderId="16" xfId="0" applyFont="1" applyBorder="1" applyAlignment="1">
      <alignment horizontal="left" vertical="top"/>
    </xf>
    <xf numFmtId="0" fontId="3" fillId="0" borderId="10" xfId="0" applyFont="1" applyBorder="1" applyAlignment="1">
      <alignment horizontal="center" vertical="top"/>
    </xf>
    <xf numFmtId="4" fontId="0" fillId="0" borderId="13" xfId="0" applyNumberFormat="1" applyBorder="1" applyAlignment="1">
      <alignment horizontal="center" vertical="center"/>
    </xf>
    <xf numFmtId="0" fontId="59" fillId="3" borderId="44" xfId="0" applyFont="1" applyFill="1" applyBorder="1" applyAlignment="1">
      <alignment horizontal="left" vertical="center"/>
    </xf>
    <xf numFmtId="0" fontId="59" fillId="3" borderId="12" xfId="0" applyFont="1" applyFill="1" applyBorder="1" applyAlignment="1">
      <alignment horizontal="left" vertical="center"/>
    </xf>
    <xf numFmtId="0" fontId="4" fillId="0" borderId="10" xfId="0" applyFont="1" applyBorder="1" applyAlignment="1">
      <alignment horizontal="center" vertical="center"/>
    </xf>
    <xf numFmtId="0" fontId="57" fillId="0" borderId="10" xfId="0" applyFont="1" applyFill="1" applyBorder="1" applyAlignment="1">
      <alignment horizontal="center" vertical="center" wrapText="1"/>
    </xf>
    <xf numFmtId="4" fontId="3" fillId="0" borderId="17" xfId="0" applyNumberFormat="1" applyFont="1" applyBorder="1" applyAlignment="1">
      <alignment horizontal="center" vertical="top"/>
    </xf>
    <xf numFmtId="0" fontId="54" fillId="3" borderId="36" xfId="0" applyFont="1" applyFill="1" applyBorder="1" applyAlignment="1">
      <alignment horizontal="center" vertical="center" wrapText="1"/>
    </xf>
    <xf numFmtId="0" fontId="54" fillId="3" borderId="12" xfId="0"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4" fontId="44"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4" fontId="44" fillId="0" borderId="0" xfId="0" applyNumberFormat="1" applyFont="1" applyFill="1" applyBorder="1" applyAlignment="1" applyProtection="1">
      <alignment horizontal="center" vertical="center" wrapText="1"/>
      <protection locked="0"/>
    </xf>
    <xf numFmtId="0" fontId="21" fillId="0" borderId="0" xfId="0" applyFont="1" applyBorder="1" applyAlignment="1">
      <alignment wrapText="1"/>
    </xf>
    <xf numFmtId="4" fontId="6" fillId="9" borderId="10" xfId="0" applyNumberFormat="1" applyFont="1" applyFill="1" applyBorder="1" applyAlignment="1">
      <alignment horizontal="center"/>
    </xf>
    <xf numFmtId="4" fontId="6" fillId="0" borderId="0" xfId="0" applyNumberFormat="1" applyFont="1" applyFill="1" applyBorder="1" applyAlignment="1">
      <alignment horizontal="center"/>
    </xf>
    <xf numFmtId="0" fontId="6" fillId="0" borderId="0" xfId="0" applyFont="1" applyFill="1" applyBorder="1" applyAlignment="1">
      <alignment horizontal="center"/>
    </xf>
    <xf numFmtId="0" fontId="36" fillId="0" borderId="0" xfId="0" applyFont="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4" fontId="6" fillId="8" borderId="3" xfId="0" applyNumberFormat="1" applyFont="1" applyFill="1" applyBorder="1" applyAlignment="1">
      <alignment horizontal="center"/>
    </xf>
    <xf numFmtId="4" fontId="6" fillId="10" borderId="4" xfId="0" applyNumberFormat="1" applyFont="1" applyFill="1" applyBorder="1" applyAlignment="1">
      <alignment horizontal="center"/>
    </xf>
    <xf numFmtId="0" fontId="36" fillId="0" borderId="0" xfId="0" applyFont="1" applyFill="1" applyBorder="1" applyAlignment="1">
      <alignment horizontal="center"/>
    </xf>
    <xf numFmtId="4" fontId="6" fillId="10" borderId="5" xfId="0" applyNumberFormat="1" applyFont="1" applyFill="1" applyBorder="1" applyAlignment="1">
      <alignment horizontal="center"/>
    </xf>
    <xf numFmtId="4" fontId="6" fillId="9" borderId="17" xfId="0" applyNumberFormat="1" applyFont="1" applyFill="1" applyBorder="1" applyAlignment="1">
      <alignment horizontal="center"/>
    </xf>
    <xf numFmtId="0" fontId="57" fillId="0" borderId="55" xfId="0" applyFont="1" applyBorder="1" applyAlignment="1">
      <alignment horizontal="center" vertical="center"/>
    </xf>
    <xf numFmtId="0" fontId="0" fillId="0" borderId="0" xfId="0" applyBorder="1" applyAlignment="1">
      <alignment horizontal="center" vertical="center" wrapText="1"/>
    </xf>
    <xf numFmtId="0" fontId="45" fillId="0" borderId="31" xfId="0" applyFont="1" applyBorder="1" applyAlignment="1">
      <alignment horizontal="center"/>
    </xf>
    <xf numFmtId="0" fontId="0" fillId="0" borderId="0" xfId="0" applyFill="1" applyBorder="1" applyAlignment="1">
      <alignment horizontal="center" vertical="center"/>
    </xf>
    <xf numFmtId="0" fontId="6" fillId="0" borderId="23"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0" fillId="0" borderId="0" xfId="0" applyFill="1" applyBorder="1" applyAlignment="1" applyProtection="1">
      <alignment horizontal="center" vertical="center"/>
    </xf>
    <xf numFmtId="0" fontId="0" fillId="0" borderId="61" xfId="0" applyFill="1" applyBorder="1" applyAlignment="1" applyProtection="1">
      <alignment horizontal="left" vertical="center"/>
    </xf>
    <xf numFmtId="0" fontId="25" fillId="0" borderId="6" xfId="0" applyFont="1" applyBorder="1" applyAlignment="1">
      <alignment horizontal="center" vertical="center" wrapText="1"/>
    </xf>
    <xf numFmtId="4" fontId="6" fillId="5" borderId="3" xfId="0" applyNumberFormat="1" applyFont="1" applyFill="1" applyBorder="1" applyAlignment="1">
      <alignment horizontal="center"/>
    </xf>
    <xf numFmtId="0" fontId="34" fillId="0" borderId="35" xfId="0" applyFont="1" applyBorder="1" applyAlignment="1">
      <alignment horizontal="center" vertical="center" wrapText="1"/>
    </xf>
    <xf numFmtId="2" fontId="57" fillId="3" borderId="35" xfId="0" applyNumberFormat="1" applyFont="1" applyFill="1" applyBorder="1" applyAlignment="1">
      <alignment horizontal="center" vertical="center" wrapText="1"/>
    </xf>
    <xf numFmtId="0" fontId="69" fillId="3" borderId="34" xfId="0" applyFont="1" applyFill="1" applyBorder="1" applyAlignment="1">
      <alignment horizontal="left" vertical="center" wrapText="1"/>
    </xf>
    <xf numFmtId="0" fontId="0" fillId="0" borderId="0" xfId="0" applyBorder="1" applyAlignment="1">
      <alignment vertical="center"/>
    </xf>
    <xf numFmtId="0" fontId="25" fillId="0" borderId="3" xfId="0" applyFont="1" applyBorder="1" applyAlignment="1">
      <alignment horizontal="center" vertical="center" wrapText="1"/>
    </xf>
    <xf numFmtId="0" fontId="20" fillId="3" borderId="10" xfId="0" applyFont="1" applyFill="1" applyBorder="1" applyAlignment="1">
      <alignment horizontal="center" wrapText="1"/>
    </xf>
    <xf numFmtId="0" fontId="20" fillId="3" borderId="6" xfId="0" applyFont="1" applyFill="1" applyBorder="1" applyAlignment="1">
      <alignment horizontal="center" wrapText="1"/>
    </xf>
    <xf numFmtId="3" fontId="54" fillId="0" borderId="35" xfId="0" applyNumberFormat="1" applyFont="1" applyFill="1" applyBorder="1" applyAlignment="1" applyProtection="1">
      <alignment horizontal="center" vertical="center" wrapText="1"/>
      <protection locked="0"/>
    </xf>
    <xf numFmtId="0" fontId="6" fillId="0" borderId="8" xfId="0" applyFont="1" applyBorder="1" applyAlignment="1">
      <alignment horizontal="center" vertical="center" wrapText="1"/>
    </xf>
    <xf numFmtId="0" fontId="6" fillId="0" borderId="29" xfId="0" applyFont="1" applyBorder="1" applyAlignment="1">
      <alignment horizontal="center" vertical="center" wrapText="1"/>
    </xf>
    <xf numFmtId="0" fontId="62" fillId="3" borderId="34" xfId="0" applyFont="1" applyFill="1" applyBorder="1" applyAlignment="1">
      <alignment horizontal="center" vertical="center" wrapText="1"/>
    </xf>
    <xf numFmtId="0" fontId="20" fillId="3" borderId="54" xfId="0" applyFont="1" applyFill="1" applyBorder="1" applyAlignment="1">
      <alignment horizontal="right"/>
    </xf>
    <xf numFmtId="0" fontId="20" fillId="3" borderId="23" xfId="0" applyFont="1" applyFill="1" applyBorder="1" applyAlignment="1">
      <alignment horizontal="right"/>
    </xf>
    <xf numFmtId="0" fontId="20" fillId="3" borderId="16" xfId="0" applyFont="1" applyFill="1" applyBorder="1" applyAlignment="1">
      <alignment horizontal="right"/>
    </xf>
    <xf numFmtId="0" fontId="20" fillId="3" borderId="31" xfId="0" applyFont="1" applyFill="1" applyBorder="1" applyAlignment="1">
      <alignment horizontal="right"/>
    </xf>
    <xf numFmtId="0" fontId="20" fillId="3" borderId="28" xfId="0" applyFont="1" applyFill="1" applyBorder="1" applyAlignment="1">
      <alignment horizontal="right"/>
    </xf>
    <xf numFmtId="0" fontId="20" fillId="3" borderId="13" xfId="0" applyFont="1" applyFill="1" applyBorder="1" applyAlignment="1">
      <alignment horizontal="right"/>
    </xf>
    <xf numFmtId="3" fontId="1" fillId="0" borderId="59" xfId="0" applyNumberFormat="1" applyFont="1" applyFill="1" applyBorder="1" applyAlignment="1">
      <alignment horizontal="center" vertical="center" wrapText="1"/>
    </xf>
    <xf numFmtId="4" fontId="1" fillId="0" borderId="59" xfId="0" applyNumberFormat="1" applyFont="1" applyBorder="1" applyAlignment="1">
      <alignment horizontal="center" vertical="center" wrapText="1"/>
    </xf>
    <xf numFmtId="4" fontId="1" fillId="0" borderId="60" xfId="0" applyNumberFormat="1" applyFont="1" applyBorder="1" applyAlignment="1">
      <alignment horizontal="center" vertical="center" wrapText="1"/>
    </xf>
    <xf numFmtId="0" fontId="57" fillId="14" borderId="34" xfId="0" applyFont="1" applyFill="1" applyBorder="1" applyAlignment="1" applyProtection="1">
      <alignment horizontal="center" vertical="center"/>
      <protection locked="0"/>
    </xf>
    <xf numFmtId="0" fontId="54" fillId="3" borderId="35" xfId="0" applyFont="1" applyFill="1" applyBorder="1" applyAlignment="1">
      <alignment horizontal="center" vertical="center" wrapText="1"/>
    </xf>
    <xf numFmtId="0" fontId="50" fillId="0" borderId="31" xfId="0" applyFont="1" applyBorder="1" applyAlignment="1">
      <alignment horizontal="left" vertical="center" wrapText="1"/>
    </xf>
    <xf numFmtId="0" fontId="50" fillId="0" borderId="28" xfId="0" applyFont="1" applyBorder="1" applyAlignment="1">
      <alignment vertical="center" wrapText="1"/>
    </xf>
    <xf numFmtId="0" fontId="50" fillId="0" borderId="28" xfId="0" applyFont="1" applyBorder="1" applyAlignment="1">
      <alignment horizontal="left" vertical="center" wrapText="1"/>
    </xf>
    <xf numFmtId="0" fontId="50" fillId="0" borderId="28" xfId="0" applyFont="1" applyBorder="1" applyAlignment="1">
      <alignment horizontal="left" vertical="center" wrapText="1" indent="2"/>
    </xf>
    <xf numFmtId="0" fontId="50" fillId="0" borderId="13" xfId="0" applyFont="1" applyBorder="1" applyAlignment="1">
      <alignment horizontal="left" vertical="center" wrapText="1"/>
    </xf>
    <xf numFmtId="0" fontId="57" fillId="15" borderId="34" xfId="0" applyFont="1" applyFill="1" applyBorder="1" applyAlignment="1" applyProtection="1">
      <alignment horizontal="center" vertical="center"/>
    </xf>
    <xf numFmtId="0" fontId="50" fillId="3" borderId="34" xfId="0" quotePrefix="1" applyFont="1" applyFill="1" applyBorder="1" applyAlignment="1">
      <alignment horizontal="center" vertical="center" wrapText="1"/>
    </xf>
    <xf numFmtId="0" fontId="57" fillId="3" borderId="68" xfId="0" applyFont="1" applyFill="1" applyBorder="1" applyAlignment="1">
      <alignment horizontal="center" vertical="center" wrapText="1"/>
    </xf>
    <xf numFmtId="0" fontId="59" fillId="3" borderId="36" xfId="0" applyFont="1" applyFill="1" applyBorder="1" applyAlignment="1">
      <alignment horizontal="left" vertical="center" wrapText="1"/>
    </xf>
    <xf numFmtId="4" fontId="57" fillId="3" borderId="69" xfId="0" applyNumberFormat="1" applyFont="1" applyFill="1" applyBorder="1" applyAlignment="1">
      <alignment horizontal="center" vertical="center" wrapText="1"/>
    </xf>
    <xf numFmtId="0" fontId="1" fillId="0" borderId="58" xfId="0" applyFont="1" applyBorder="1" applyAlignment="1">
      <alignment horizontal="center" vertical="top" wrapText="1"/>
    </xf>
    <xf numFmtId="0" fontId="1" fillId="0" borderId="59" xfId="0" applyFont="1" applyBorder="1" applyAlignment="1">
      <alignment horizontal="left" wrapText="1"/>
    </xf>
    <xf numFmtId="0" fontId="1" fillId="0" borderId="59" xfId="0" applyFont="1" applyBorder="1" applyAlignment="1">
      <alignment horizontal="center" wrapText="1"/>
    </xf>
    <xf numFmtId="4" fontId="1" fillId="0" borderId="59" xfId="0" applyNumberFormat="1" applyFont="1" applyBorder="1" applyAlignment="1">
      <alignment horizontal="center" wrapText="1"/>
    </xf>
    <xf numFmtId="4" fontId="1" fillId="0" borderId="70" xfId="0" applyNumberFormat="1" applyFont="1" applyBorder="1" applyAlignment="1">
      <alignment horizontal="center" vertical="top" wrapText="1"/>
    </xf>
    <xf numFmtId="0" fontId="4" fillId="0" borderId="54" xfId="0" applyFont="1" applyBorder="1" applyAlignment="1">
      <alignment horizontal="left" vertical="top"/>
    </xf>
    <xf numFmtId="0" fontId="68" fillId="0" borderId="23" xfId="0" applyFont="1" applyBorder="1"/>
    <xf numFmtId="0" fontId="4" fillId="0" borderId="1" xfId="0" applyFont="1" applyBorder="1" applyAlignment="1">
      <alignment horizontal="left" vertical="top"/>
    </xf>
    <xf numFmtId="4" fontId="0" fillId="0" borderId="3" xfId="0" applyNumberFormat="1" applyBorder="1"/>
    <xf numFmtId="0" fontId="0" fillId="14" borderId="0" xfId="0" applyFill="1" applyBorder="1" applyAlignment="1">
      <alignment horizontal="left" vertical="top"/>
    </xf>
    <xf numFmtId="0" fontId="0" fillId="14" borderId="0" xfId="0" applyFill="1" applyBorder="1" applyAlignment="1"/>
    <xf numFmtId="0" fontId="19" fillId="10" borderId="54" xfId="0" applyFont="1" applyFill="1" applyBorder="1"/>
    <xf numFmtId="0" fontId="19" fillId="9" borderId="16" xfId="0" applyFont="1" applyFill="1" applyBorder="1"/>
    <xf numFmtId="0" fontId="6" fillId="14" borderId="0" xfId="0" applyFont="1" applyFill="1" applyBorder="1" applyAlignment="1">
      <alignment horizontal="left" vertical="center"/>
    </xf>
    <xf numFmtId="0" fontId="9" fillId="14" borderId="0" xfId="0" applyFont="1" applyFill="1" applyBorder="1" applyAlignment="1">
      <alignment horizontal="left" vertical="center"/>
    </xf>
    <xf numFmtId="0" fontId="6" fillId="14" borderId="0" xfId="0" applyFont="1" applyFill="1" applyBorder="1" applyAlignment="1">
      <alignment horizontal="center" vertical="center"/>
    </xf>
    <xf numFmtId="0" fontId="6" fillId="14" borderId="0" xfId="0" applyFont="1" applyFill="1" applyBorder="1" applyAlignment="1">
      <alignment horizontal="left" vertical="center" wrapText="1"/>
    </xf>
    <xf numFmtId="4" fontId="31" fillId="14" borderId="0" xfId="0" applyNumberFormat="1" applyFont="1" applyFill="1" applyBorder="1" applyAlignment="1">
      <alignment horizontal="left" vertical="center" wrapText="1"/>
    </xf>
    <xf numFmtId="0" fontId="20" fillId="14" borderId="0" xfId="0" applyFont="1" applyFill="1" applyBorder="1" applyAlignment="1">
      <alignment horizontal="center" vertical="center" wrapText="1"/>
    </xf>
    <xf numFmtId="0" fontId="20" fillId="16" borderId="9" xfId="0" applyFont="1" applyFill="1" applyBorder="1" applyAlignment="1">
      <alignment horizontal="center" vertical="center" wrapText="1"/>
    </xf>
    <xf numFmtId="0" fontId="6" fillId="16" borderId="19" xfId="0" quotePrefix="1" applyFont="1" applyFill="1" applyBorder="1" applyAlignment="1">
      <alignment horizontal="center" vertical="center" wrapText="1"/>
    </xf>
    <xf numFmtId="0" fontId="6" fillId="16" borderId="14" xfId="0" quotePrefix="1" applyFont="1" applyFill="1" applyBorder="1" applyAlignment="1">
      <alignment horizontal="center" vertical="center" wrapText="1"/>
    </xf>
    <xf numFmtId="0" fontId="57" fillId="14" borderId="12" xfId="0" applyFont="1" applyFill="1" applyBorder="1" applyAlignment="1" applyProtection="1">
      <alignment horizontal="center" vertical="center"/>
      <protection locked="0"/>
    </xf>
    <xf numFmtId="0" fontId="57" fillId="14" borderId="44" xfId="0" applyFont="1" applyFill="1" applyBorder="1" applyAlignment="1" applyProtection="1">
      <alignment horizontal="center" vertical="center"/>
      <protection locked="0"/>
    </xf>
    <xf numFmtId="0" fontId="57" fillId="15" borderId="44" xfId="0" applyFont="1" applyFill="1" applyBorder="1" applyAlignment="1" applyProtection="1">
      <alignment horizontal="center" vertical="center"/>
    </xf>
    <xf numFmtId="0" fontId="57" fillId="14" borderId="35" xfId="0" applyFont="1" applyFill="1" applyBorder="1" applyAlignment="1" applyProtection="1">
      <alignment horizontal="center" vertical="center"/>
      <protection locked="0"/>
    </xf>
    <xf numFmtId="3" fontId="57" fillId="3" borderId="35" xfId="0" applyNumberFormat="1" applyFont="1" applyFill="1" applyBorder="1" applyAlignment="1" applyProtection="1">
      <alignment horizontal="center" vertical="center" wrapText="1"/>
    </xf>
    <xf numFmtId="0" fontId="57" fillId="15" borderId="12" xfId="0" applyFont="1" applyFill="1" applyBorder="1" applyAlignment="1" applyProtection="1">
      <alignment horizontal="center" vertical="center"/>
    </xf>
    <xf numFmtId="0" fontId="52" fillId="3" borderId="12" xfId="0" applyFont="1" applyFill="1" applyBorder="1" applyAlignment="1">
      <alignment horizontal="left" vertical="center"/>
    </xf>
    <xf numFmtId="0" fontId="57" fillId="15" borderId="35" xfId="0" applyFont="1" applyFill="1" applyBorder="1" applyAlignment="1" applyProtection="1">
      <alignment horizontal="center" vertical="center"/>
    </xf>
    <xf numFmtId="0" fontId="34" fillId="3" borderId="34" xfId="0" applyFont="1" applyFill="1" applyBorder="1" applyAlignment="1">
      <alignment horizontal="center" vertical="center" wrapText="1"/>
    </xf>
    <xf numFmtId="0" fontId="6" fillId="14" borderId="0" xfId="0" applyFont="1" applyFill="1" applyBorder="1" applyAlignment="1">
      <alignment horizontal="left" vertical="top"/>
    </xf>
    <xf numFmtId="0" fontId="6" fillId="14" borderId="0" xfId="0" applyFont="1" applyFill="1" applyBorder="1" applyAlignment="1">
      <alignment horizontal="left" vertical="top" wrapText="1"/>
    </xf>
    <xf numFmtId="0" fontId="54" fillId="3" borderId="37" xfId="0" applyFont="1" applyFill="1" applyBorder="1" applyAlignment="1">
      <alignment horizontal="center" vertical="center"/>
    </xf>
    <xf numFmtId="0" fontId="50" fillId="3" borderId="35" xfId="0" applyFont="1" applyFill="1" applyBorder="1" applyAlignment="1">
      <alignment horizontal="center" vertical="center"/>
    </xf>
    <xf numFmtId="0" fontId="54" fillId="3" borderId="35" xfId="0" applyFont="1" applyFill="1" applyBorder="1" applyAlignment="1">
      <alignment horizontal="center" vertical="center"/>
    </xf>
    <xf numFmtId="3" fontId="54" fillId="0" borderId="35" xfId="0" applyNumberFormat="1" applyFont="1" applyBorder="1" applyAlignment="1" applyProtection="1">
      <alignment horizontal="center" vertical="center"/>
      <protection locked="0"/>
    </xf>
    <xf numFmtId="4" fontId="54" fillId="3" borderId="35" xfId="0" applyNumberFormat="1" applyFont="1" applyFill="1" applyBorder="1" applyAlignment="1">
      <alignment horizontal="center" vertical="center"/>
    </xf>
    <xf numFmtId="0" fontId="20" fillId="0" borderId="22" xfId="0" applyFont="1" applyFill="1" applyBorder="1" applyAlignment="1">
      <alignment vertical="center"/>
    </xf>
    <xf numFmtId="4" fontId="20" fillId="0" borderId="18"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57" xfId="0" applyFont="1" applyFill="1" applyBorder="1" applyAlignment="1">
      <alignment vertical="center"/>
    </xf>
    <xf numFmtId="0" fontId="20" fillId="0" borderId="32" xfId="0" applyFont="1" applyFill="1" applyBorder="1" applyAlignment="1">
      <alignment vertical="center"/>
    </xf>
    <xf numFmtId="0" fontId="20" fillId="0" borderId="0" xfId="0" applyFont="1" applyFill="1" applyBorder="1"/>
    <xf numFmtId="4" fontId="20" fillId="0" borderId="14" xfId="0" applyNumberFormat="1" applyFont="1" applyFill="1" applyBorder="1" applyAlignment="1">
      <alignment horizontal="center" vertical="center"/>
    </xf>
    <xf numFmtId="4" fontId="20" fillId="0" borderId="0"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20" fillId="0" borderId="23" xfId="0" applyFont="1" applyFill="1" applyBorder="1" applyAlignment="1">
      <alignment vertical="center"/>
    </xf>
    <xf numFmtId="4" fontId="20" fillId="0" borderId="15" xfId="0" applyNumberFormat="1" applyFont="1" applyFill="1" applyBorder="1" applyAlignment="1">
      <alignment horizontal="center" vertical="center"/>
    </xf>
    <xf numFmtId="0" fontId="20" fillId="0" borderId="21" xfId="0" applyFont="1" applyFill="1" applyBorder="1" applyAlignment="1">
      <alignment horizontal="center" vertical="center"/>
    </xf>
    <xf numFmtId="0" fontId="20" fillId="0" borderId="6" xfId="0" applyFont="1" applyFill="1" applyBorder="1" applyAlignment="1">
      <alignment vertical="center"/>
    </xf>
    <xf numFmtId="4" fontId="20" fillId="0" borderId="20" xfId="0" applyNumberFormat="1" applyFont="1" applyFill="1" applyBorder="1" applyAlignment="1">
      <alignment horizontal="center" vertical="center"/>
    </xf>
    <xf numFmtId="0" fontId="0" fillId="0" borderId="3" xfId="0" applyBorder="1" applyAlignment="1">
      <alignment horizontal="center" vertical="center"/>
    </xf>
    <xf numFmtId="0" fontId="1" fillId="0" borderId="0" xfId="0" applyFont="1" applyBorder="1" applyAlignment="1">
      <alignment horizontal="left" vertical="center"/>
    </xf>
    <xf numFmtId="0" fontId="57" fillId="14" borderId="34" xfId="0" applyFont="1" applyFill="1" applyBorder="1" applyAlignment="1" applyProtection="1">
      <alignment horizontal="center" vertical="center" wrapText="1"/>
      <protection locked="0"/>
    </xf>
    <xf numFmtId="0" fontId="57" fillId="15" borderId="34" xfId="0" applyFont="1" applyFill="1" applyBorder="1" applyAlignment="1" applyProtection="1">
      <alignment horizontal="center" vertical="center" wrapText="1"/>
    </xf>
    <xf numFmtId="0" fontId="57" fillId="14" borderId="44" xfId="0" applyFont="1" applyFill="1" applyBorder="1" applyAlignment="1" applyProtection="1">
      <alignment horizontal="center" vertical="center" wrapText="1"/>
      <protection locked="0"/>
    </xf>
    <xf numFmtId="0" fontId="57" fillId="15" borderId="44" xfId="0" applyFont="1" applyFill="1" applyBorder="1" applyAlignment="1" applyProtection="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2" xfId="0"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4" fontId="1" fillId="0" borderId="12"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0" fontId="57" fillId="3" borderId="43" xfId="0" applyFont="1" applyFill="1" applyBorder="1" applyAlignment="1">
      <alignment horizontal="center" vertical="center" wrapText="1"/>
    </xf>
    <xf numFmtId="0" fontId="68" fillId="0" borderId="28" xfId="0" applyFont="1" applyBorder="1"/>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center" vertical="center"/>
    </xf>
    <xf numFmtId="0" fontId="0" fillId="0" borderId="2" xfId="0" applyBorder="1" applyAlignment="1"/>
    <xf numFmtId="0" fontId="0" fillId="0" borderId="3" xfId="0" applyBorder="1" applyAlignment="1"/>
    <xf numFmtId="0" fontId="0" fillId="0" borderId="0" xfId="0" applyBorder="1" applyAlignment="1">
      <alignment horizontal="center" vertical="center" wrapText="1"/>
    </xf>
    <xf numFmtId="0" fontId="0" fillId="0" borderId="2" xfId="0" applyBorder="1"/>
    <xf numFmtId="0" fontId="0" fillId="0" borderId="0" xfId="0" applyBorder="1" applyAlignment="1">
      <alignment horizontal="center" vertical="center"/>
    </xf>
    <xf numFmtId="0" fontId="1" fillId="0" borderId="0" xfId="0" applyFont="1" applyAlignment="1">
      <alignment vertical="top"/>
    </xf>
    <xf numFmtId="0" fontId="3" fillId="0" borderId="0" xfId="0" applyFont="1" applyBorder="1" applyAlignment="1">
      <alignment horizontal="left" vertical="top"/>
    </xf>
    <xf numFmtId="4" fontId="54" fillId="6" borderId="26" xfId="0" applyNumberFormat="1" applyFont="1" applyFill="1" applyBorder="1" applyAlignment="1">
      <alignment horizontal="center" vertical="center" wrapText="1"/>
    </xf>
    <xf numFmtId="0" fontId="54" fillId="3" borderId="59" xfId="0" applyFont="1" applyFill="1" applyBorder="1" applyAlignment="1">
      <alignment horizontal="center" vertical="center" wrapText="1"/>
    </xf>
    <xf numFmtId="3" fontId="57" fillId="3" borderId="59" xfId="0" applyNumberFormat="1" applyFont="1" applyFill="1" applyBorder="1" applyAlignment="1" applyProtection="1">
      <alignment horizontal="center" vertical="center" wrapText="1"/>
    </xf>
    <xf numFmtId="0" fontId="20" fillId="0" borderId="56" xfId="0" applyFont="1" applyFill="1" applyBorder="1" applyAlignment="1">
      <alignment vertical="center"/>
    </xf>
    <xf numFmtId="0" fontId="20" fillId="0" borderId="55" xfId="0" applyFont="1" applyFill="1" applyBorder="1" applyAlignment="1">
      <alignment vertical="center"/>
    </xf>
    <xf numFmtId="0" fontId="20" fillId="0" borderId="65" xfId="0" applyFont="1" applyFill="1" applyBorder="1" applyAlignment="1">
      <alignment vertical="center"/>
    </xf>
    <xf numFmtId="4" fontId="20" fillId="0" borderId="47" xfId="0" applyNumberFormat="1" applyFont="1" applyFill="1" applyBorder="1" applyAlignment="1">
      <alignment horizontal="center" vertical="center"/>
    </xf>
    <xf numFmtId="0" fontId="20" fillId="0" borderId="46" xfId="0" applyFont="1" applyFill="1" applyBorder="1" applyAlignment="1">
      <alignment horizontal="center" vertical="center"/>
    </xf>
    <xf numFmtId="4" fontId="20" fillId="0" borderId="48" xfId="0" applyNumberFormat="1" applyFont="1" applyFill="1" applyBorder="1" applyAlignment="1">
      <alignment horizontal="center" vertical="center"/>
    </xf>
    <xf numFmtId="4" fontId="6" fillId="0" borderId="48" xfId="0" applyNumberFormat="1" applyFont="1" applyFill="1" applyBorder="1" applyAlignment="1">
      <alignment horizontal="left" vertical="center"/>
    </xf>
    <xf numFmtId="4" fontId="6" fillId="0" borderId="11" xfId="0" applyNumberFormat="1" applyFont="1" applyFill="1" applyBorder="1" applyAlignment="1">
      <alignment horizontal="left" vertical="center"/>
    </xf>
    <xf numFmtId="0" fontId="58" fillId="0" borderId="1" xfId="0" applyFont="1" applyBorder="1" applyAlignment="1">
      <alignment horizontal="left" vertical="center"/>
    </xf>
    <xf numFmtId="0" fontId="25" fillId="0" borderId="0" xfId="0" applyFont="1" applyBorder="1" applyAlignment="1">
      <alignment horizontal="center" vertical="center" wrapText="1"/>
    </xf>
    <xf numFmtId="0" fontId="0" fillId="0" borderId="0" xfId="0" applyBorder="1" applyAlignment="1">
      <alignment horizontal="center" vertical="center" wrapText="1"/>
    </xf>
    <xf numFmtId="0" fontId="41" fillId="14" borderId="0" xfId="0" applyFont="1" applyFill="1" applyBorder="1" applyAlignment="1">
      <alignment horizontal="center" vertical="center" wrapText="1"/>
    </xf>
    <xf numFmtId="0" fontId="0" fillId="0" borderId="0" xfId="0" applyBorder="1" applyAlignment="1">
      <alignment horizontal="center" vertical="center"/>
    </xf>
    <xf numFmtId="0" fontId="1" fillId="0" borderId="0" xfId="0" applyFont="1" applyAlignment="1"/>
    <xf numFmtId="4" fontId="6" fillId="0" borderId="8" xfId="0" applyNumberFormat="1" applyFont="1" applyBorder="1" applyAlignment="1">
      <alignment horizontal="center" vertical="center" wrapText="1"/>
    </xf>
    <xf numFmtId="0" fontId="54" fillId="16" borderId="34" xfId="0" applyFont="1" applyFill="1" applyBorder="1" applyAlignment="1">
      <alignment horizontal="left" vertical="center" wrapText="1"/>
    </xf>
    <xf numFmtId="0" fontId="54" fillId="16" borderId="44" xfId="0" applyFont="1" applyFill="1" applyBorder="1" applyAlignment="1">
      <alignment horizontal="left" vertical="center" wrapText="1"/>
    </xf>
    <xf numFmtId="4" fontId="8" fillId="6" borderId="31" xfId="0" applyNumberFormat="1" applyFont="1" applyFill="1" applyBorder="1" applyAlignment="1">
      <alignment horizontal="center" vertical="center" wrapText="1"/>
    </xf>
    <xf numFmtId="0" fontId="1" fillId="14" borderId="0" xfId="0" applyFont="1" applyFill="1" applyBorder="1" applyAlignment="1">
      <alignment horizontal="left" vertical="center"/>
    </xf>
    <xf numFmtId="0" fontId="51" fillId="0" borderId="1" xfId="0" applyFont="1" applyBorder="1" applyAlignment="1">
      <alignment vertical="center"/>
    </xf>
    <xf numFmtId="0" fontId="74" fillId="0" borderId="34" xfId="0" applyFont="1" applyBorder="1" applyAlignment="1">
      <alignment horizontal="center" vertical="center" wrapText="1"/>
    </xf>
    <xf numFmtId="0" fontId="75" fillId="0" borderId="34" xfId="0" applyFont="1" applyBorder="1" applyAlignment="1">
      <alignment horizontal="center" vertical="center" wrapText="1"/>
    </xf>
    <xf numFmtId="0" fontId="77" fillId="0" borderId="47" xfId="0" applyFont="1" applyBorder="1" applyAlignment="1">
      <alignment vertical="center" wrapText="1"/>
    </xf>
    <xf numFmtId="0" fontId="0" fillId="0" borderId="44" xfId="0" applyBorder="1"/>
    <xf numFmtId="0" fontId="0" fillId="0" borderId="46" xfId="0" applyBorder="1"/>
    <xf numFmtId="0" fontId="0" fillId="0" borderId="19" xfId="0" applyBorder="1"/>
    <xf numFmtId="0" fontId="74" fillId="0" borderId="12" xfId="0" applyFont="1" applyBorder="1" applyAlignment="1">
      <alignment horizontal="center" vertical="center" wrapText="1"/>
    </xf>
    <xf numFmtId="0" fontId="0" fillId="0" borderId="14" xfId="0" applyBorder="1"/>
    <xf numFmtId="0" fontId="75" fillId="0" borderId="36" xfId="0" applyFont="1" applyBorder="1" applyAlignment="1">
      <alignment horizontal="center" vertical="center" wrapText="1"/>
    </xf>
    <xf numFmtId="0" fontId="0" fillId="0" borderId="69" xfId="0" applyBorder="1"/>
    <xf numFmtId="3" fontId="57" fillId="3" borderId="8" xfId="0" applyNumberFormat="1" applyFont="1" applyFill="1" applyBorder="1" applyAlignment="1" applyProtection="1">
      <alignment horizontal="center" vertical="center" wrapText="1"/>
    </xf>
    <xf numFmtId="0" fontId="0" fillId="0" borderId="0" xfId="0" applyBorder="1" applyAlignment="1">
      <alignment wrapText="1"/>
    </xf>
    <xf numFmtId="0" fontId="74" fillId="0" borderId="68" xfId="0" applyFont="1" applyBorder="1" applyAlignment="1">
      <alignment horizontal="center" vertical="center" wrapText="1"/>
    </xf>
    <xf numFmtId="0" fontId="76" fillId="0" borderId="68" xfId="0" applyFont="1" applyBorder="1" applyAlignment="1">
      <alignment horizontal="center" vertical="center" wrapText="1"/>
    </xf>
    <xf numFmtId="0" fontId="76" fillId="0" borderId="58" xfId="0" applyFont="1" applyBorder="1" applyAlignment="1">
      <alignment horizontal="center" vertical="center" wrapText="1"/>
    </xf>
    <xf numFmtId="0" fontId="74" fillId="0" borderId="18" xfId="0" applyFont="1" applyBorder="1" applyAlignment="1">
      <alignment horizontal="center" vertical="center" wrapText="1"/>
    </xf>
    <xf numFmtId="0" fontId="1" fillId="0" borderId="19" xfId="0" applyFont="1" applyBorder="1"/>
    <xf numFmtId="0" fontId="1" fillId="0" borderId="14" xfId="0" applyFont="1" applyBorder="1"/>
    <xf numFmtId="0" fontId="75" fillId="0" borderId="68" xfId="0" applyFont="1" applyBorder="1" applyAlignment="1">
      <alignment horizontal="center" vertical="center" wrapText="1"/>
    </xf>
    <xf numFmtId="0" fontId="0" fillId="0" borderId="49" xfId="0" applyBorder="1" applyAlignment="1">
      <alignment horizontal="left" vertical="center"/>
    </xf>
    <xf numFmtId="0" fontId="0" fillId="0" borderId="49" xfId="0" applyBorder="1" applyAlignment="1">
      <alignment vertical="center" wrapText="1"/>
    </xf>
    <xf numFmtId="0" fontId="0" fillId="0" borderId="49" xfId="0" applyBorder="1"/>
    <xf numFmtId="0" fontId="0" fillId="0" borderId="58" xfId="0" applyBorder="1" applyAlignment="1">
      <alignment vertical="center" wrapText="1"/>
    </xf>
    <xf numFmtId="0" fontId="74" fillId="0" borderId="71" xfId="0" applyFont="1" applyBorder="1" applyAlignment="1">
      <alignment horizontal="center" vertical="center" wrapText="1"/>
    </xf>
    <xf numFmtId="0" fontId="75" fillId="0" borderId="48" xfId="0" applyFont="1" applyBorder="1" applyAlignment="1">
      <alignment horizontal="center" vertical="center" wrapText="1"/>
    </xf>
    <xf numFmtId="0" fontId="75" fillId="0" borderId="19" xfId="0" applyFont="1" applyBorder="1" applyAlignment="1">
      <alignment horizontal="center" vertical="center" wrapText="1"/>
    </xf>
    <xf numFmtId="0" fontId="76" fillId="0" borderId="48" xfId="0" applyFont="1" applyBorder="1" applyAlignment="1">
      <alignment horizontal="center" vertical="center" wrapText="1"/>
    </xf>
    <xf numFmtId="0" fontId="74" fillId="0" borderId="19" xfId="0" applyFont="1" applyBorder="1" applyAlignment="1">
      <alignment horizontal="center" vertical="center" wrapText="1"/>
    </xf>
    <xf numFmtId="0" fontId="76" fillId="0" borderId="11" xfId="0" applyFont="1" applyBorder="1" applyAlignment="1">
      <alignment horizontal="center" vertical="center" wrapText="1"/>
    </xf>
    <xf numFmtId="0" fontId="75" fillId="0" borderId="12" xfId="0" applyFont="1" applyBorder="1" applyAlignment="1">
      <alignment horizontal="center" vertical="center" wrapText="1"/>
    </xf>
    <xf numFmtId="0" fontId="74" fillId="0" borderId="14" xfId="0" applyFont="1" applyBorder="1" applyAlignment="1">
      <alignment horizontal="center" vertical="center" wrapText="1"/>
    </xf>
    <xf numFmtId="0" fontId="57" fillId="7" borderId="36" xfId="0" applyFont="1" applyFill="1" applyBorder="1" applyAlignment="1">
      <alignment horizontal="center" vertical="center" wrapText="1"/>
    </xf>
    <xf numFmtId="0" fontId="57" fillId="0" borderId="36" xfId="0" applyFont="1" applyBorder="1" applyAlignment="1" applyProtection="1">
      <alignment horizontal="center" vertical="center"/>
      <protection locked="0"/>
    </xf>
    <xf numFmtId="0" fontId="57" fillId="15" borderId="36" xfId="0" applyFont="1" applyFill="1" applyBorder="1" applyAlignment="1" applyProtection="1">
      <alignment horizontal="center" vertical="center"/>
    </xf>
    <xf numFmtId="0" fontId="57" fillId="7" borderId="36" xfId="0" applyFont="1" applyFill="1" applyBorder="1" applyAlignment="1">
      <alignment horizontal="center" vertical="center"/>
    </xf>
    <xf numFmtId="3" fontId="57" fillId="3" borderId="36" xfId="0" applyNumberFormat="1" applyFont="1" applyFill="1" applyBorder="1" applyAlignment="1" applyProtection="1">
      <alignment horizontal="center" vertical="center" wrapText="1"/>
    </xf>
    <xf numFmtId="4" fontId="57" fillId="6" borderId="66" xfId="0" applyNumberFormat="1" applyFont="1" applyFill="1" applyBorder="1" applyAlignment="1">
      <alignment horizontal="center" vertical="center"/>
    </xf>
    <xf numFmtId="0" fontId="4" fillId="0" borderId="2" xfId="0" applyFont="1" applyBorder="1" applyAlignment="1">
      <alignment horizontal="center" vertical="center"/>
    </xf>
    <xf numFmtId="0" fontId="57" fillId="0" borderId="2" xfId="0" applyFont="1" applyFill="1" applyBorder="1" applyAlignment="1">
      <alignment horizontal="center" vertical="center" wrapText="1"/>
    </xf>
    <xf numFmtId="4" fontId="0" fillId="0" borderId="6" xfId="0" applyNumberFormat="1" applyBorder="1" applyAlignment="1">
      <alignment horizontal="center" vertical="center"/>
    </xf>
    <xf numFmtId="0" fontId="57" fillId="3" borderId="36" xfId="0" applyFont="1" applyFill="1" applyBorder="1" applyAlignment="1">
      <alignment horizontal="left" vertical="center" wrapText="1"/>
    </xf>
    <xf numFmtId="0" fontId="8" fillId="0" borderId="27" xfId="0" applyFont="1" applyBorder="1" applyAlignment="1">
      <alignment horizontal="center" vertical="center" wrapText="1"/>
    </xf>
    <xf numFmtId="0" fontId="81" fillId="14" borderId="15" xfId="2" applyFont="1" applyFill="1" applyBorder="1">
      <alignment horizontal="center" vertical="center"/>
    </xf>
    <xf numFmtId="0" fontId="81" fillId="14" borderId="29" xfId="2" applyFont="1" applyFill="1" applyBorder="1">
      <alignment horizontal="center" vertical="center"/>
    </xf>
    <xf numFmtId="0" fontId="81" fillId="14" borderId="21" xfId="2" applyFont="1" applyFill="1" applyBorder="1">
      <alignment horizontal="center" vertical="center"/>
    </xf>
    <xf numFmtId="0" fontId="4" fillId="14" borderId="4" xfId="0" applyFont="1" applyFill="1" applyBorder="1" applyAlignment="1" applyProtection="1">
      <alignment horizontal="center" vertical="top"/>
      <protection locked="0"/>
    </xf>
    <xf numFmtId="165" fontId="6" fillId="0" borderId="0" xfId="0" applyNumberFormat="1" applyFont="1" applyBorder="1" applyAlignment="1">
      <alignment horizontal="center" vertical="center"/>
    </xf>
    <xf numFmtId="0" fontId="54" fillId="16" borderId="34" xfId="0" applyFont="1" applyFill="1" applyBorder="1" applyAlignment="1">
      <alignment horizontal="left" vertical="center"/>
    </xf>
    <xf numFmtId="0" fontId="54" fillId="16" borderId="44" xfId="0" applyFont="1" applyFill="1" applyBorder="1" applyAlignment="1">
      <alignment horizontal="left" vertical="center"/>
    </xf>
    <xf numFmtId="0" fontId="54" fillId="16" borderId="12" xfId="0" applyFont="1" applyFill="1" applyBorder="1" applyAlignment="1">
      <alignment horizontal="left" vertical="center"/>
    </xf>
    <xf numFmtId="0" fontId="57" fillId="14" borderId="12" xfId="0" applyFont="1" applyFill="1" applyBorder="1" applyAlignment="1" applyProtection="1">
      <alignment horizontal="center" vertical="center" wrapText="1"/>
      <protection locked="0"/>
    </xf>
    <xf numFmtId="0" fontId="61" fillId="16" borderId="44" xfId="0" applyFont="1" applyFill="1" applyBorder="1" applyAlignment="1">
      <alignment horizontal="center" vertical="center" wrapText="1"/>
    </xf>
    <xf numFmtId="0" fontId="50" fillId="16" borderId="44" xfId="0" applyFont="1" applyFill="1" applyBorder="1" applyAlignment="1">
      <alignment horizontal="center" vertical="center" wrapText="1"/>
    </xf>
    <xf numFmtId="0" fontId="61" fillId="16" borderId="34" xfId="0" applyFont="1" applyFill="1" applyBorder="1" applyAlignment="1">
      <alignment horizontal="center" vertical="center" wrapText="1"/>
    </xf>
    <xf numFmtId="0" fontId="50" fillId="16" borderId="34" xfId="0" applyFont="1" applyFill="1" applyBorder="1" applyAlignment="1">
      <alignment horizontal="center" vertical="center" wrapText="1"/>
    </xf>
    <xf numFmtId="0" fontId="4" fillId="0" borderId="23" xfId="0" applyFont="1" applyBorder="1" applyAlignment="1">
      <alignment horizontal="left" vertical="top"/>
    </xf>
    <xf numFmtId="0" fontId="54" fillId="16" borderId="34" xfId="0" applyFont="1" applyFill="1" applyBorder="1" applyAlignment="1">
      <alignment horizontal="center" vertical="center"/>
    </xf>
    <xf numFmtId="0" fontId="57" fillId="16" borderId="47" xfId="0" applyFont="1" applyFill="1" applyBorder="1" applyAlignment="1">
      <alignment horizontal="center" vertical="center" wrapText="1"/>
    </xf>
    <xf numFmtId="0" fontId="54" fillId="16" borderId="44" xfId="0" applyFont="1" applyFill="1" applyBorder="1" applyAlignment="1">
      <alignment horizontal="center" vertical="center"/>
    </xf>
    <xf numFmtId="0" fontId="57" fillId="16" borderId="48" xfId="0" applyFont="1" applyFill="1" applyBorder="1" applyAlignment="1">
      <alignment horizontal="center" vertical="center" wrapText="1"/>
    </xf>
    <xf numFmtId="0" fontId="57" fillId="16" borderId="11" xfId="0" applyFont="1" applyFill="1" applyBorder="1" applyAlignment="1">
      <alignment horizontal="center" vertical="center" wrapText="1"/>
    </xf>
    <xf numFmtId="0" fontId="61" fillId="16" borderId="12" xfId="0" applyFont="1" applyFill="1" applyBorder="1" applyAlignment="1">
      <alignment horizontal="center" vertical="center" wrapText="1"/>
    </xf>
    <xf numFmtId="0" fontId="50" fillId="16" borderId="12" xfId="0" applyFont="1" applyFill="1" applyBorder="1" applyAlignment="1">
      <alignment horizontal="center" vertical="center" wrapText="1"/>
    </xf>
    <xf numFmtId="0" fontId="54" fillId="16" borderId="12" xfId="0" applyFont="1" applyFill="1" applyBorder="1" applyAlignment="1">
      <alignment horizontal="center" vertical="center"/>
    </xf>
    <xf numFmtId="0" fontId="82" fillId="3" borderId="44" xfId="0" quotePrefix="1" applyFont="1" applyFill="1" applyBorder="1" applyAlignment="1">
      <alignment horizontal="center" vertical="center" wrapText="1"/>
    </xf>
    <xf numFmtId="0" fontId="82" fillId="3" borderId="34" xfId="0" quotePrefix="1" applyFont="1" applyFill="1" applyBorder="1" applyAlignment="1">
      <alignment horizontal="center" vertical="center" wrapText="1"/>
    </xf>
    <xf numFmtId="0" fontId="82" fillId="3" borderId="12" xfId="0" quotePrefix="1" applyFont="1" applyFill="1" applyBorder="1" applyAlignment="1">
      <alignment horizontal="center" vertical="center" wrapText="1"/>
    </xf>
    <xf numFmtId="3" fontId="54" fillId="0" borderId="34" xfId="0" applyNumberFormat="1" applyFont="1" applyBorder="1" applyAlignment="1" applyProtection="1">
      <alignment horizontal="center" vertical="center" wrapText="1"/>
      <protection locked="0"/>
    </xf>
    <xf numFmtId="3" fontId="54" fillId="0" borderId="44" xfId="0" applyNumberFormat="1" applyFont="1" applyBorder="1" applyAlignment="1" applyProtection="1">
      <alignment horizontal="center" vertical="center" wrapText="1"/>
      <protection locked="0"/>
    </xf>
    <xf numFmtId="0" fontId="54" fillId="3" borderId="34" xfId="0" applyFont="1" applyFill="1" applyBorder="1" applyAlignment="1">
      <alignment horizontal="left" vertical="center" wrapText="1"/>
    </xf>
    <xf numFmtId="0" fontId="10" fillId="0" borderId="9" xfId="0" applyFont="1" applyFill="1" applyBorder="1" applyAlignment="1">
      <alignment horizontal="center" vertical="center"/>
    </xf>
    <xf numFmtId="3" fontId="3" fillId="0" borderId="0" xfId="0" applyNumberFormat="1" applyFont="1" applyBorder="1" applyAlignment="1">
      <alignment horizontal="center" vertical="top"/>
    </xf>
    <xf numFmtId="4" fontId="0" fillId="0" borderId="0" xfId="0" applyNumberFormat="1" applyBorder="1"/>
    <xf numFmtId="0" fontId="8" fillId="3" borderId="1" xfId="0" applyFont="1" applyFill="1" applyBorder="1" applyAlignment="1">
      <alignment horizontal="center" vertical="center" wrapText="1"/>
    </xf>
    <xf numFmtId="0" fontId="54" fillId="3" borderId="47" xfId="0" applyFont="1" applyFill="1" applyBorder="1" applyAlignment="1">
      <alignment horizontal="center" vertical="center" wrapText="1"/>
    </xf>
    <xf numFmtId="0" fontId="52" fillId="3" borderId="36" xfId="0" applyFont="1" applyFill="1" applyBorder="1" applyAlignment="1">
      <alignment horizontal="left" vertical="center" wrapText="1"/>
    </xf>
    <xf numFmtId="0" fontId="50" fillId="3" borderId="36" xfId="0" applyFont="1" applyFill="1" applyBorder="1" applyAlignment="1">
      <alignment horizontal="center" vertical="center" wrapText="1"/>
    </xf>
    <xf numFmtId="3" fontId="54" fillId="0" borderId="36" xfId="0" applyNumberFormat="1" applyFont="1" applyBorder="1" applyAlignment="1" applyProtection="1">
      <alignment horizontal="center" vertical="center" wrapText="1"/>
      <protection locked="0"/>
    </xf>
    <xf numFmtId="4" fontId="0" fillId="0" borderId="17" xfId="0" applyNumberFormat="1" applyBorder="1"/>
    <xf numFmtId="0" fontId="10" fillId="0" borderId="51" xfId="0" applyFont="1" applyFill="1" applyBorder="1" applyAlignment="1">
      <alignment horizontal="center" vertical="center"/>
    </xf>
    <xf numFmtId="0" fontId="19" fillId="12" borderId="1" xfId="0" applyFont="1" applyFill="1" applyBorder="1"/>
    <xf numFmtId="4" fontId="6" fillId="12" borderId="2" xfId="0" applyNumberFormat="1" applyFont="1" applyFill="1" applyBorder="1" applyAlignment="1">
      <alignment horizontal="center"/>
    </xf>
    <xf numFmtId="4" fontId="6" fillId="12" borderId="3" xfId="0" applyNumberFormat="1" applyFont="1" applyFill="1" applyBorder="1" applyAlignment="1">
      <alignment horizontal="center"/>
    </xf>
    <xf numFmtId="0" fontId="19" fillId="11" borderId="1" xfId="0" applyFont="1" applyFill="1" applyBorder="1"/>
    <xf numFmtId="4" fontId="6" fillId="11" borderId="2" xfId="0" applyNumberFormat="1" applyFont="1" applyFill="1" applyBorder="1" applyAlignment="1">
      <alignment horizontal="center"/>
    </xf>
    <xf numFmtId="4" fontId="6" fillId="11" borderId="3" xfId="0" applyNumberFormat="1" applyFont="1" applyFill="1" applyBorder="1" applyAlignment="1">
      <alignment horizontal="center"/>
    </xf>
    <xf numFmtId="0" fontId="37" fillId="0" borderId="31" xfId="0" applyFont="1" applyBorder="1" applyAlignment="1">
      <alignment horizontal="center" vertical="center"/>
    </xf>
    <xf numFmtId="0" fontId="38" fillId="0" borderId="13" xfId="0" applyFont="1" applyBorder="1" applyAlignment="1">
      <alignment horizontal="center" vertical="center"/>
    </xf>
    <xf numFmtId="0" fontId="20" fillId="0" borderId="54" xfId="0" applyFont="1" applyBorder="1" applyAlignment="1" applyProtection="1">
      <alignment horizontal="left" vertical="top" wrapText="1"/>
      <protection locked="0"/>
    </xf>
    <xf numFmtId="0" fontId="50" fillId="0" borderId="5" xfId="0" applyFont="1" applyBorder="1" applyAlignment="1" applyProtection="1">
      <alignment horizontal="left" vertical="top" wrapText="1"/>
      <protection locked="0"/>
    </xf>
    <xf numFmtId="0" fontId="50" fillId="0" borderId="23" xfId="0" applyFont="1" applyBorder="1" applyAlignment="1" applyProtection="1">
      <alignment horizontal="left" vertical="top" wrapText="1"/>
      <protection locked="0"/>
    </xf>
    <xf numFmtId="0" fontId="50" fillId="0" borderId="61" xfId="0" applyFont="1" applyBorder="1" applyAlignment="1" applyProtection="1">
      <alignment horizontal="left" vertical="top" wrapText="1"/>
      <protection locked="0"/>
    </xf>
    <xf numFmtId="0" fontId="50" fillId="0" borderId="16" xfId="0" applyFont="1" applyBorder="1" applyAlignment="1" applyProtection="1">
      <alignment horizontal="left" vertical="top" wrapText="1"/>
      <protection locked="0"/>
    </xf>
    <xf numFmtId="0" fontId="50" fillId="0" borderId="17" xfId="0" applyFont="1" applyBorder="1" applyAlignment="1" applyProtection="1">
      <alignment horizontal="left" vertical="top" wrapText="1"/>
      <protection locked="0"/>
    </xf>
    <xf numFmtId="49" fontId="20" fillId="0" borderId="48" xfId="0" applyNumberFormat="1" applyFont="1" applyBorder="1" applyAlignment="1" applyProtection="1">
      <alignment horizontal="left"/>
      <protection locked="0"/>
    </xf>
    <xf numFmtId="49" fontId="20" fillId="0" borderId="19" xfId="0" applyNumberFormat="1" applyFont="1" applyBorder="1" applyAlignment="1" applyProtection="1">
      <alignment horizontal="left"/>
      <protection locked="0"/>
    </xf>
    <xf numFmtId="0" fontId="27"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49" fontId="20" fillId="0" borderId="47" xfId="0" applyNumberFormat="1" applyFont="1" applyBorder="1" applyAlignment="1" applyProtection="1">
      <alignment horizontal="left"/>
      <protection locked="0"/>
    </xf>
    <xf numFmtId="49" fontId="20" fillId="0" borderId="46" xfId="0" applyNumberFormat="1" applyFont="1" applyBorder="1" applyAlignment="1" applyProtection="1">
      <alignment horizontal="left"/>
      <protection locked="0"/>
    </xf>
    <xf numFmtId="0" fontId="53" fillId="0" borderId="1" xfId="0" applyFont="1" applyBorder="1" applyAlignment="1">
      <alignment horizontal="center"/>
    </xf>
    <xf numFmtId="0" fontId="54" fillId="0" borderId="2" xfId="0" applyFont="1" applyBorder="1" applyAlignment="1">
      <alignment horizontal="center"/>
    </xf>
    <xf numFmtId="0" fontId="54" fillId="0" borderId="3" xfId="0" applyFont="1" applyBorder="1" applyAlignment="1">
      <alignment horizontal="center"/>
    </xf>
    <xf numFmtId="0" fontId="31" fillId="0" borderId="1" xfId="0" applyFont="1" applyBorder="1" applyAlignment="1">
      <alignment horizontal="center"/>
    </xf>
    <xf numFmtId="0" fontId="10" fillId="0" borderId="2" xfId="0" applyFont="1" applyBorder="1" applyAlignment="1">
      <alignment horizontal="center"/>
    </xf>
    <xf numFmtId="0" fontId="10" fillId="0" borderId="2" xfId="0" applyFont="1" applyBorder="1" applyAlignment="1"/>
    <xf numFmtId="0" fontId="10" fillId="0" borderId="3" xfId="0" applyFont="1" applyBorder="1" applyAlignment="1"/>
    <xf numFmtId="0" fontId="52" fillId="0" borderId="1" xfId="0" applyFont="1" applyBorder="1" applyAlignment="1">
      <alignment horizontal="right" vertical="center" wrapText="1"/>
    </xf>
    <xf numFmtId="0" fontId="0" fillId="0" borderId="2" xfId="0" applyBorder="1" applyAlignment="1">
      <alignment horizontal="right" vertical="center" wrapText="1"/>
    </xf>
    <xf numFmtId="0" fontId="0" fillId="0" borderId="3" xfId="0" applyBorder="1" applyAlignment="1">
      <alignment horizontal="right" vertical="center" wrapText="1"/>
    </xf>
    <xf numFmtId="0" fontId="17"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42" fillId="0" borderId="1" xfId="0" applyFont="1" applyFill="1" applyBorder="1" applyAlignment="1">
      <alignment horizontal="left" vertical="center" wrapText="1"/>
    </xf>
    <xf numFmtId="0" fontId="0" fillId="0" borderId="3" xfId="0" applyBorder="1"/>
    <xf numFmtId="49" fontId="20" fillId="0" borderId="1" xfId="0" applyNumberFormat="1" applyFont="1" applyBorder="1" applyAlignment="1" applyProtection="1">
      <alignment horizontal="center"/>
      <protection locked="0"/>
    </xf>
    <xf numFmtId="49" fontId="20" fillId="0" borderId="3" xfId="0" applyNumberFormat="1" applyFont="1" applyBorder="1" applyAlignment="1" applyProtection="1">
      <alignment horizontal="center"/>
      <protection locked="0"/>
    </xf>
    <xf numFmtId="0" fontId="6" fillId="2" borderId="10" xfId="0" applyFont="1" applyFill="1" applyBorder="1" applyAlignment="1">
      <alignment horizontal="center"/>
    </xf>
    <xf numFmtId="0" fontId="0" fillId="2" borderId="17" xfId="0" applyFill="1" applyBorder="1" applyAlignment="1">
      <alignment horizontal="center"/>
    </xf>
    <xf numFmtId="49" fontId="20" fillId="0" borderId="7" xfId="0" applyNumberFormat="1" applyFont="1" applyBorder="1" applyAlignment="1" applyProtection="1">
      <alignment horizontal="left"/>
      <protection locked="0"/>
    </xf>
    <xf numFmtId="49" fontId="20" fillId="0" borderId="27" xfId="0" applyNumberFormat="1" applyFont="1" applyBorder="1" applyAlignment="1" applyProtection="1">
      <alignment horizontal="left"/>
      <protection locked="0"/>
    </xf>
    <xf numFmtId="49" fontId="20" fillId="0" borderId="15" xfId="0" applyNumberFormat="1" applyFont="1" applyBorder="1" applyAlignment="1" applyProtection="1">
      <alignment horizontal="left"/>
      <protection locked="0"/>
    </xf>
    <xf numFmtId="49" fontId="20" fillId="0" borderId="24" xfId="0" applyNumberFormat="1" applyFont="1" applyBorder="1" applyAlignment="1" applyProtection="1">
      <alignment horizontal="left"/>
      <protection locked="0"/>
    </xf>
    <xf numFmtId="0" fontId="21" fillId="0" borderId="54" xfId="0" applyFont="1" applyBorder="1" applyAlignment="1">
      <alignment horizontal="center" vertical="top" wrapText="1"/>
    </xf>
    <xf numFmtId="0" fontId="0" fillId="0" borderId="5" xfId="0" applyBorder="1" applyAlignment="1">
      <alignment horizontal="center" vertical="top"/>
    </xf>
    <xf numFmtId="0" fontId="0" fillId="0" borderId="23" xfId="0" applyBorder="1" applyAlignment="1">
      <alignment horizontal="center" vertical="top"/>
    </xf>
    <xf numFmtId="0" fontId="0" fillId="0" borderId="61"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49" fontId="20" fillId="0" borderId="1" xfId="0" applyNumberFormat="1" applyFont="1" applyBorder="1" applyAlignment="1" applyProtection="1">
      <alignment horizontal="center" vertical="center"/>
      <protection locked="0"/>
    </xf>
    <xf numFmtId="49" fontId="20" fillId="0" borderId="3" xfId="0" applyNumberFormat="1" applyFont="1" applyBorder="1" applyAlignment="1" applyProtection="1">
      <alignment horizontal="center" vertical="center"/>
      <protection locked="0"/>
    </xf>
    <xf numFmtId="49" fontId="20" fillId="0" borderId="39" xfId="0" applyNumberFormat="1" applyFont="1" applyBorder="1" applyAlignment="1" applyProtection="1">
      <alignment horizontal="left"/>
      <protection locked="0"/>
    </xf>
    <xf numFmtId="49" fontId="20" fillId="0" borderId="52" xfId="0" applyNumberFormat="1" applyFont="1" applyBorder="1" applyAlignment="1" applyProtection="1">
      <alignment horizontal="left"/>
      <protection locked="0"/>
    </xf>
    <xf numFmtId="49" fontId="20" fillId="0" borderId="41" xfId="0" applyNumberFormat="1" applyFont="1" applyBorder="1" applyAlignment="1" applyProtection="1">
      <alignment horizontal="left"/>
      <protection locked="0"/>
    </xf>
    <xf numFmtId="164" fontId="20" fillId="0" borderId="1" xfId="0" applyNumberFormat="1" applyFont="1" applyBorder="1" applyAlignment="1" applyProtection="1">
      <alignment horizontal="center"/>
      <protection locked="0"/>
    </xf>
    <xf numFmtId="49" fontId="0" fillId="0" borderId="3" xfId="0" applyNumberFormat="1" applyBorder="1" applyAlignment="1">
      <alignment horizontal="center"/>
    </xf>
    <xf numFmtId="49" fontId="20" fillId="0" borderId="68" xfId="0" applyNumberFormat="1" applyFont="1" applyBorder="1" applyAlignment="1" applyProtection="1">
      <alignment horizontal="left"/>
      <protection locked="0"/>
    </xf>
    <xf numFmtId="49" fontId="20" fillId="0" borderId="40" xfId="0" applyNumberFormat="1" applyFont="1" applyBorder="1" applyAlignment="1" applyProtection="1">
      <alignment horizontal="left"/>
      <protection locked="0"/>
    </xf>
    <xf numFmtId="49" fontId="20" fillId="0" borderId="11" xfId="0" applyNumberFormat="1" applyFont="1" applyBorder="1" applyAlignment="1" applyProtection="1">
      <alignment horizontal="left"/>
      <protection locked="0"/>
    </xf>
    <xf numFmtId="49" fontId="20" fillId="0" borderId="14" xfId="0" applyNumberFormat="1" applyFont="1" applyBorder="1" applyAlignment="1" applyProtection="1">
      <alignment horizontal="left"/>
      <protection locked="0"/>
    </xf>
    <xf numFmtId="0" fontId="20" fillId="0" borderId="5" xfId="0" applyFont="1" applyBorder="1" applyAlignment="1" applyProtection="1">
      <alignment horizontal="left" vertical="top" wrapText="1"/>
      <protection locked="0"/>
    </xf>
    <xf numFmtId="0" fontId="20" fillId="0" borderId="23" xfId="0" applyFont="1" applyBorder="1" applyAlignment="1" applyProtection="1">
      <alignment horizontal="left" vertical="top" wrapText="1"/>
      <protection locked="0"/>
    </xf>
    <xf numFmtId="0" fontId="20" fillId="0" borderId="61" xfId="0" applyFont="1" applyBorder="1" applyAlignment="1" applyProtection="1">
      <alignment horizontal="left" vertical="top" wrapText="1"/>
      <protection locked="0"/>
    </xf>
    <xf numFmtId="0" fontId="20" fillId="0" borderId="16" xfId="0" applyFont="1" applyBorder="1" applyAlignment="1" applyProtection="1">
      <alignment horizontal="left" vertical="top" wrapText="1"/>
      <protection locked="0"/>
    </xf>
    <xf numFmtId="0" fontId="20" fillId="0" borderId="17" xfId="0" applyFont="1" applyBorder="1" applyAlignment="1" applyProtection="1">
      <alignment horizontal="left" vertical="top" wrapText="1"/>
      <protection locked="0"/>
    </xf>
    <xf numFmtId="0" fontId="8" fillId="3" borderId="31" xfId="0" applyFont="1" applyFill="1" applyBorder="1" applyAlignment="1">
      <alignment horizontal="center" vertical="center" wrapText="1"/>
    </xf>
    <xf numFmtId="0" fontId="0" fillId="0" borderId="13" xfId="0" applyBorder="1" applyAlignment="1">
      <alignment horizontal="center" vertical="center" wrapText="1"/>
    </xf>
    <xf numFmtId="0" fontId="16" fillId="0" borderId="1" xfId="1" applyBorder="1" applyAlignment="1" applyProtection="1">
      <alignment horizontal="center"/>
      <protection locked="0"/>
    </xf>
    <xf numFmtId="0" fontId="58" fillId="0" borderId="3" xfId="0" applyFont="1" applyBorder="1" applyAlignment="1" applyProtection="1">
      <alignment horizontal="center"/>
      <protection locked="0"/>
    </xf>
    <xf numFmtId="164" fontId="20" fillId="0" borderId="3" xfId="0" applyNumberFormat="1" applyFont="1" applyBorder="1" applyAlignment="1" applyProtection="1">
      <alignment horizontal="center"/>
      <protection locked="0"/>
    </xf>
    <xf numFmtId="0" fontId="6" fillId="0" borderId="1" xfId="0" applyFont="1" applyBorder="1" applyAlignment="1">
      <alignment horizontal="left"/>
    </xf>
    <xf numFmtId="0" fontId="0" fillId="0" borderId="2" xfId="0" applyBorder="1" applyAlignment="1"/>
    <xf numFmtId="0" fontId="0" fillId="0" borderId="3" xfId="0" applyBorder="1" applyAlignment="1"/>
    <xf numFmtId="4" fontId="31" fillId="0" borderId="1" xfId="0" applyNumberFormat="1" applyFont="1" applyBorder="1" applyAlignment="1">
      <alignment horizontal="left"/>
    </xf>
    <xf numFmtId="0" fontId="30" fillId="0" borderId="3" xfId="0" applyFont="1" applyBorder="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6" fillId="3" borderId="54" xfId="0" applyFont="1" applyFill="1" applyBorder="1" applyAlignment="1">
      <alignment horizontal="left" vertical="center" wrapText="1"/>
    </xf>
    <xf numFmtId="0" fontId="0" fillId="3" borderId="4" xfId="0" applyFill="1" applyBorder="1" applyAlignment="1">
      <alignment vertical="center" wrapText="1"/>
    </xf>
    <xf numFmtId="0" fontId="0" fillId="3" borderId="16" xfId="0" applyFill="1" applyBorder="1" applyAlignment="1">
      <alignment vertical="center" wrapText="1"/>
    </xf>
    <xf numFmtId="0" fontId="0" fillId="3" borderId="10" xfId="0" applyFill="1" applyBorder="1" applyAlignment="1">
      <alignment vertical="center" wrapText="1"/>
    </xf>
    <xf numFmtId="0" fontId="0" fillId="3" borderId="17" xfId="0" applyFill="1" applyBorder="1" applyAlignment="1">
      <alignment vertical="center" wrapText="1"/>
    </xf>
    <xf numFmtId="0" fontId="51" fillId="0" borderId="1" xfId="0" applyFont="1" applyBorder="1" applyAlignment="1">
      <alignment horizontal="center" vertical="center"/>
    </xf>
    <xf numFmtId="0" fontId="52" fillId="0" borderId="2" xfId="0" applyFont="1" applyBorder="1" applyAlignment="1">
      <alignment horizontal="center" vertical="center"/>
    </xf>
    <xf numFmtId="0" fontId="52" fillId="0" borderId="3" xfId="0" applyFont="1" applyBorder="1" applyAlignment="1">
      <alignment horizontal="center" vertical="center"/>
    </xf>
    <xf numFmtId="0" fontId="25"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4" fontId="31" fillId="0" borderId="1" xfId="0" applyNumberFormat="1" applyFont="1"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6" fillId="3" borderId="1" xfId="0" applyFont="1" applyFill="1"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6" fillId="0" borderId="1" xfId="0" applyFont="1" applyFill="1" applyBorder="1" applyAlignment="1">
      <alignment horizontal="left" vertical="center"/>
    </xf>
    <xf numFmtId="0" fontId="6" fillId="0" borderId="16" xfId="0" applyFont="1" applyBorder="1" applyAlignment="1">
      <alignment horizontal="left"/>
    </xf>
    <xf numFmtId="0" fontId="0" fillId="0" borderId="10" xfId="0" applyBorder="1" applyAlignment="1"/>
    <xf numFmtId="0" fontId="0" fillId="0" borderId="17" xfId="0" applyBorder="1" applyAlignment="1"/>
    <xf numFmtId="0" fontId="6" fillId="3" borderId="1" xfId="0" applyFont="1" applyFill="1" applyBorder="1" applyAlignment="1" applyProtection="1">
      <alignment horizontal="left" vertical="center"/>
    </xf>
    <xf numFmtId="0" fontId="30" fillId="0" borderId="3" xfId="0" applyFont="1" applyBorder="1" applyAlignment="1">
      <alignment vertical="center"/>
    </xf>
    <xf numFmtId="0" fontId="51" fillId="0" borderId="2" xfId="0" applyFont="1" applyBorder="1" applyAlignment="1">
      <alignment horizontal="center" vertical="center"/>
    </xf>
    <xf numFmtId="0" fontId="6" fillId="0" borderId="16" xfId="0" applyFont="1" applyBorder="1" applyAlignment="1">
      <alignment horizontal="left" vertical="center" wrapText="1"/>
    </xf>
    <xf numFmtId="0" fontId="0" fillId="0" borderId="10" xfId="0" applyBorder="1" applyAlignment="1">
      <alignment horizontal="left" vertical="center" wrapText="1"/>
    </xf>
    <xf numFmtId="0" fontId="0" fillId="0" borderId="17" xfId="0" applyBorder="1" applyAlignment="1">
      <alignment horizontal="left" vertical="center" wrapText="1"/>
    </xf>
    <xf numFmtId="0" fontId="20" fillId="17" borderId="1" xfId="0" applyFont="1" applyFill="1" applyBorder="1" applyAlignment="1">
      <alignment wrapText="1"/>
    </xf>
    <xf numFmtId="0" fontId="50" fillId="17" borderId="2" xfId="0" applyFont="1" applyFill="1" applyBorder="1" applyAlignment="1">
      <alignment wrapText="1"/>
    </xf>
    <xf numFmtId="0" fontId="50" fillId="17" borderId="3" xfId="0" applyFont="1" applyFill="1" applyBorder="1" applyAlignment="1">
      <alignment wrapText="1"/>
    </xf>
    <xf numFmtId="4" fontId="31" fillId="0" borderId="1" xfId="0" applyNumberFormat="1" applyFont="1" applyBorder="1" applyAlignment="1">
      <alignment horizontal="left" vertical="center"/>
    </xf>
    <xf numFmtId="0" fontId="6" fillId="0" borderId="16" xfId="0" applyFont="1" applyBorder="1" applyAlignment="1">
      <alignment horizontal="left" vertical="center"/>
    </xf>
    <xf numFmtId="0" fontId="0" fillId="0" borderId="10" xfId="0" applyBorder="1" applyAlignment="1">
      <alignment vertical="center"/>
    </xf>
    <xf numFmtId="0" fontId="0" fillId="0" borderId="17" xfId="0" applyBorder="1" applyAlignment="1">
      <alignment vertical="center"/>
    </xf>
    <xf numFmtId="4" fontId="31" fillId="14" borderId="0" xfId="0" applyNumberFormat="1" applyFont="1" applyFill="1" applyBorder="1" applyAlignment="1">
      <alignment horizontal="left" vertical="center" wrapText="1"/>
    </xf>
    <xf numFmtId="0" fontId="0" fillId="14" borderId="0" xfId="0" applyFill="1" applyBorder="1"/>
    <xf numFmtId="0" fontId="6" fillId="14" borderId="0" xfId="0" applyFont="1" applyFill="1" applyBorder="1" applyAlignment="1">
      <alignment horizontal="left" vertical="center" wrapText="1"/>
    </xf>
    <xf numFmtId="0" fontId="67" fillId="0" borderId="1" xfId="0" applyFont="1" applyBorder="1" applyAlignment="1">
      <alignment horizontal="center" vertical="center"/>
    </xf>
    <xf numFmtId="0" fontId="67" fillId="0" borderId="2" xfId="0" applyFont="1" applyBorder="1" applyAlignment="1">
      <alignment horizontal="center" vertical="center"/>
    </xf>
    <xf numFmtId="0" fontId="67" fillId="0" borderId="3" xfId="0" applyFont="1" applyBorder="1" applyAlignment="1">
      <alignment horizontal="center" vertical="center"/>
    </xf>
    <xf numFmtId="4" fontId="31" fillId="0" borderId="1" xfId="0" applyNumberFormat="1" applyFont="1"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78" fillId="0" borderId="1" xfId="0" applyFont="1" applyBorder="1" applyAlignment="1">
      <alignment horizontal="center" vertical="center" wrapText="1"/>
    </xf>
    <xf numFmtId="0" fontId="0" fillId="0" borderId="2" xfId="0" applyBorder="1" applyAlignment="1">
      <alignment wrapText="1"/>
    </xf>
    <xf numFmtId="0" fontId="0" fillId="0" borderId="3" xfId="0" applyBorder="1" applyAlignment="1">
      <alignment wrapText="1"/>
    </xf>
    <xf numFmtId="4" fontId="13" fillId="0" borderId="1" xfId="0" applyNumberFormat="1" applyFont="1" applyBorder="1" applyAlignment="1">
      <alignment horizontal="center" vertical="center" wrapText="1"/>
    </xf>
    <xf numFmtId="4" fontId="13"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5"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166" fontId="6" fillId="0" borderId="1" xfId="0" applyNumberFormat="1" applyFont="1" applyBorder="1" applyAlignment="1">
      <alignment horizontal="center" vertical="center"/>
    </xf>
    <xf numFmtId="4" fontId="8" fillId="3"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0" fontId="0" fillId="0" borderId="4" xfId="0" applyBorder="1"/>
    <xf numFmtId="0" fontId="0" fillId="0" borderId="5" xfId="0" applyBorder="1"/>
    <xf numFmtId="0" fontId="0" fillId="0" borderId="16" xfId="0" applyBorder="1"/>
    <xf numFmtId="0" fontId="0" fillId="0" borderId="10" xfId="0" applyBorder="1"/>
    <xf numFmtId="0" fontId="0" fillId="0" borderId="17" xfId="0" applyBorder="1"/>
    <xf numFmtId="0" fontId="13" fillId="0" borderId="1" xfId="0" applyFont="1" applyBorder="1" applyAlignment="1">
      <alignment horizontal="center" vertical="center" wrapText="1"/>
    </xf>
    <xf numFmtId="3" fontId="44" fillId="0" borderId="1" xfId="0" applyNumberFormat="1" applyFont="1" applyBorder="1" applyAlignment="1">
      <alignment horizontal="center" vertical="center" wrapText="1"/>
    </xf>
    <xf numFmtId="4" fontId="13" fillId="0" borderId="3" xfId="0" applyNumberFormat="1" applyFont="1" applyBorder="1" applyAlignment="1">
      <alignment horizontal="center" vertical="center" wrapText="1"/>
    </xf>
    <xf numFmtId="4" fontId="44" fillId="0" borderId="1"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4" fontId="6" fillId="14" borderId="0" xfId="0" applyNumberFormat="1" applyFont="1" applyFill="1" applyBorder="1" applyAlignment="1">
      <alignment horizontal="center" vertical="center" wrapText="1"/>
    </xf>
    <xf numFmtId="4" fontId="44" fillId="14" borderId="0" xfId="0" applyNumberFormat="1" applyFont="1" applyFill="1" applyBorder="1" applyAlignment="1" applyProtection="1">
      <alignment horizontal="center" vertical="center" wrapText="1"/>
      <protection locked="0"/>
    </xf>
    <xf numFmtId="0" fontId="0" fillId="14" borderId="0" xfId="0" applyFill="1" applyBorder="1" applyAlignment="1">
      <alignment horizontal="center" vertical="center"/>
    </xf>
    <xf numFmtId="0" fontId="25" fillId="14" borderId="0" xfId="0" applyFont="1" applyFill="1" applyBorder="1" applyAlignment="1">
      <alignment horizontal="center" vertical="center" wrapText="1"/>
    </xf>
    <xf numFmtId="0" fontId="41" fillId="14" borderId="0" xfId="0" applyFont="1" applyFill="1" applyBorder="1" applyAlignment="1">
      <alignment horizontal="center" vertical="center" wrapText="1"/>
    </xf>
    <xf numFmtId="0" fontId="6" fillId="14" borderId="48" xfId="0" applyFont="1" applyFill="1" applyBorder="1" applyAlignment="1" applyProtection="1">
      <alignment horizontal="left" vertical="center" wrapText="1"/>
    </xf>
    <xf numFmtId="0" fontId="0" fillId="0" borderId="34" xfId="0" applyBorder="1" applyAlignment="1">
      <alignment wrapText="1"/>
    </xf>
    <xf numFmtId="0" fontId="0" fillId="0" borderId="19" xfId="0" applyBorder="1" applyAlignment="1">
      <alignment wrapText="1"/>
    </xf>
    <xf numFmtId="4" fontId="31" fillId="14" borderId="48" xfId="0" applyNumberFormat="1" applyFont="1" applyFill="1" applyBorder="1" applyAlignment="1">
      <alignment horizontal="left" vertical="top" wrapText="1"/>
    </xf>
    <xf numFmtId="4" fontId="31" fillId="14" borderId="48" xfId="0" applyNumberFormat="1" applyFont="1" applyFill="1" applyBorder="1" applyAlignment="1">
      <alignment horizontal="left" wrapText="1"/>
    </xf>
    <xf numFmtId="0" fontId="6" fillId="14" borderId="11" xfId="0" applyFont="1" applyFill="1" applyBorder="1" applyAlignment="1">
      <alignment horizontal="left" wrapText="1"/>
    </xf>
    <xf numFmtId="0" fontId="0" fillId="0" borderId="12" xfId="0" applyBorder="1" applyAlignment="1">
      <alignment wrapText="1"/>
    </xf>
    <xf numFmtId="0" fontId="0" fillId="0" borderId="14" xfId="0" applyBorder="1" applyAlignment="1">
      <alignment wrapText="1"/>
    </xf>
    <xf numFmtId="0" fontId="0" fillId="3" borderId="5" xfId="0" applyFill="1" applyBorder="1" applyAlignment="1">
      <alignment vertical="center" wrapText="1"/>
    </xf>
    <xf numFmtId="0" fontId="6" fillId="16" borderId="47" xfId="0" applyFont="1" applyFill="1" applyBorder="1" applyAlignment="1" applyProtection="1">
      <alignment horizontal="left" vertical="center" wrapText="1"/>
    </xf>
    <xf numFmtId="0" fontId="0" fillId="16" borderId="44" xfId="0" applyFill="1" applyBorder="1" applyAlignment="1">
      <alignment vertical="center" wrapText="1"/>
    </xf>
    <xf numFmtId="0" fontId="0" fillId="16" borderId="46" xfId="0" applyFill="1" applyBorder="1" applyAlignment="1">
      <alignment vertical="center" wrapText="1"/>
    </xf>
    <xf numFmtId="0" fontId="20" fillId="16" borderId="7" xfId="0" applyFont="1" applyFill="1" applyBorder="1" applyAlignment="1">
      <alignment horizontal="center" vertical="center"/>
    </xf>
    <xf numFmtId="0" fontId="20" fillId="16" borderId="8" xfId="0" applyFont="1" applyFill="1" applyBorder="1" applyAlignment="1">
      <alignment horizontal="center" vertical="center"/>
    </xf>
    <xf numFmtId="0" fontId="6" fillId="3" borderId="2" xfId="0" applyFont="1" applyFill="1" applyBorder="1" applyAlignment="1">
      <alignment horizontal="left" vertical="center"/>
    </xf>
    <xf numFmtId="0" fontId="6" fillId="0" borderId="15" xfId="0" applyFont="1" applyFill="1" applyBorder="1" applyAlignment="1">
      <alignment horizontal="left" vertical="center" wrapText="1"/>
    </xf>
    <xf numFmtId="0" fontId="0" fillId="0" borderId="29" xfId="0" applyBorder="1" applyAlignment="1">
      <alignment vertical="center" wrapText="1"/>
    </xf>
    <xf numFmtId="0" fontId="0" fillId="0" borderId="21" xfId="0" applyBorder="1" applyAlignment="1">
      <alignment vertical="center" wrapText="1"/>
    </xf>
    <xf numFmtId="0" fontId="20" fillId="16" borderId="15" xfId="0" applyFont="1" applyFill="1" applyBorder="1" applyAlignment="1">
      <alignment horizontal="center" vertical="center"/>
    </xf>
    <xf numFmtId="0" fontId="0" fillId="16" borderId="29" xfId="0" applyFill="1" applyBorder="1" applyAlignment="1">
      <alignment vertical="center"/>
    </xf>
    <xf numFmtId="0" fontId="0" fillId="16" borderId="21" xfId="0" applyFill="1" applyBorder="1" applyAlignment="1">
      <alignment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0" fillId="0" borderId="17" xfId="0" applyBorder="1" applyAlignment="1">
      <alignment vertical="center" wrapText="1"/>
    </xf>
    <xf numFmtId="0" fontId="20" fillId="16" borderId="8" xfId="0" applyFont="1" applyFill="1" applyBorder="1" applyAlignment="1">
      <alignment horizontal="center" vertical="center" wrapText="1"/>
    </xf>
    <xf numFmtId="0" fontId="6" fillId="0" borderId="15" xfId="0" applyFont="1" applyBorder="1" applyAlignment="1">
      <alignment horizontal="left" vertical="center" wrapText="1"/>
    </xf>
    <xf numFmtId="0" fontId="6" fillId="16" borderId="48" xfId="0" applyFont="1" applyFill="1" applyBorder="1" applyAlignment="1">
      <alignment horizontal="center" vertical="center" wrapText="1"/>
    </xf>
    <xf numFmtId="0" fontId="0" fillId="16" borderId="34" xfId="0" applyFill="1" applyBorder="1" applyAlignment="1">
      <alignment horizontal="center" vertical="center" wrapText="1"/>
    </xf>
    <xf numFmtId="16" fontId="6" fillId="16" borderId="34" xfId="0" quotePrefix="1" applyNumberFormat="1" applyFont="1" applyFill="1" applyBorder="1" applyAlignment="1">
      <alignment horizontal="center" vertical="center" wrapText="1"/>
    </xf>
    <xf numFmtId="0" fontId="6" fillId="16" borderId="34" xfId="0" applyFont="1" applyFill="1" applyBorder="1" applyAlignment="1">
      <alignment horizontal="center" vertical="center" wrapText="1"/>
    </xf>
    <xf numFmtId="4" fontId="31" fillId="0" borderId="15" xfId="0" applyNumberFormat="1" applyFont="1" applyBorder="1" applyAlignment="1">
      <alignment horizontal="left" vertical="center" wrapText="1"/>
    </xf>
    <xf numFmtId="0" fontId="0" fillId="0" borderId="29" xfId="0" applyBorder="1" applyAlignment="1">
      <alignment horizontal="left" vertical="center" wrapText="1"/>
    </xf>
    <xf numFmtId="0" fontId="0" fillId="0" borderId="21" xfId="0" applyBorder="1" applyAlignment="1">
      <alignment horizontal="left" vertical="center" wrapText="1"/>
    </xf>
    <xf numFmtId="0" fontId="6" fillId="16" borderId="11" xfId="0" applyFont="1" applyFill="1" applyBorder="1" applyAlignment="1">
      <alignment horizontal="center" vertical="center" wrapText="1"/>
    </xf>
    <xf numFmtId="0" fontId="6" fillId="16" borderId="12" xfId="0" applyFont="1" applyFill="1" applyBorder="1" applyAlignment="1">
      <alignment horizontal="center" vertical="center" wrapText="1"/>
    </xf>
    <xf numFmtId="0" fontId="6" fillId="16" borderId="12" xfId="0" quotePrefix="1" applyFont="1" applyFill="1" applyBorder="1" applyAlignment="1">
      <alignment horizontal="center" vertical="center" wrapText="1"/>
    </xf>
    <xf numFmtId="0" fontId="6" fillId="16" borderId="34" xfId="0" quotePrefix="1" applyFont="1" applyFill="1" applyBorder="1" applyAlignment="1">
      <alignment horizontal="center" vertical="center" wrapText="1"/>
    </xf>
    <xf numFmtId="0" fontId="7" fillId="0" borderId="1" xfId="0" applyFont="1" applyFill="1" applyBorder="1" applyAlignment="1">
      <alignment horizontal="left" vertical="center" wrapText="1"/>
    </xf>
    <xf numFmtId="0" fontId="73" fillId="0" borderId="2" xfId="0" applyFont="1" applyFill="1" applyBorder="1" applyAlignment="1" applyProtection="1">
      <alignment horizontal="left" vertical="center" wrapText="1"/>
    </xf>
    <xf numFmtId="0" fontId="0" fillId="0" borderId="2" xfId="0" applyBorder="1"/>
    <xf numFmtId="0" fontId="6" fillId="3" borderId="1" xfId="0" applyFont="1" applyFill="1" applyBorder="1" applyAlignment="1">
      <alignment horizontal="left" vertical="center" wrapText="1"/>
    </xf>
    <xf numFmtId="0" fontId="20" fillId="14" borderId="0" xfId="0" applyFont="1" applyFill="1" applyBorder="1" applyAlignment="1">
      <alignment horizontal="center" vertical="center"/>
    </xf>
    <xf numFmtId="0" fontId="67" fillId="0" borderId="0" xfId="0" applyFont="1" applyBorder="1" applyAlignment="1">
      <alignment horizontal="center" vertical="center"/>
    </xf>
    <xf numFmtId="4" fontId="13" fillId="0" borderId="0" xfId="0" applyNumberFormat="1" applyFont="1" applyBorder="1" applyAlignment="1">
      <alignment horizontal="center" vertical="center" wrapText="1"/>
    </xf>
    <xf numFmtId="0" fontId="6" fillId="0" borderId="56" xfId="0" applyFont="1" applyBorder="1" applyAlignment="1">
      <alignment horizontal="left" vertical="center" wrapText="1"/>
    </xf>
    <xf numFmtId="0" fontId="0" fillId="0" borderId="67" xfId="0" applyBorder="1"/>
    <xf numFmtId="0" fontId="0" fillId="0" borderId="63" xfId="0" applyBorder="1"/>
    <xf numFmtId="0" fontId="20" fillId="14" borderId="0" xfId="0" applyFont="1" applyFill="1" applyBorder="1" applyAlignment="1">
      <alignment horizontal="center" vertical="center" wrapText="1"/>
    </xf>
    <xf numFmtId="0" fontId="6" fillId="0" borderId="55" xfId="0" applyFont="1" applyBorder="1" applyAlignment="1">
      <alignment horizontal="left" vertical="center" wrapText="1"/>
    </xf>
    <xf numFmtId="0" fontId="0" fillId="0" borderId="72" xfId="0" applyBorder="1"/>
    <xf numFmtId="0" fontId="0" fillId="0" borderId="62" xfId="0" applyBorder="1"/>
    <xf numFmtId="0" fontId="6" fillId="14" borderId="0" xfId="0" applyFont="1" applyFill="1" applyBorder="1" applyAlignment="1">
      <alignment horizontal="center" vertical="center" wrapText="1"/>
    </xf>
    <xf numFmtId="0" fontId="0" fillId="14" borderId="0" xfId="0" applyFill="1" applyBorder="1" applyAlignment="1">
      <alignment horizontal="center" vertical="center" wrapText="1"/>
    </xf>
    <xf numFmtId="16" fontId="6" fillId="14" borderId="0" xfId="0" quotePrefix="1" applyNumberFormat="1" applyFont="1" applyFill="1" applyBorder="1" applyAlignment="1">
      <alignment horizontal="center" vertical="center" wrapText="1"/>
    </xf>
    <xf numFmtId="0" fontId="6" fillId="14" borderId="0" xfId="0" quotePrefix="1"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57" xfId="0" applyFont="1" applyBorder="1" applyAlignment="1">
      <alignment horizontal="left" vertical="center" wrapText="1"/>
    </xf>
    <xf numFmtId="0" fontId="0" fillId="0" borderId="73" xfId="0" applyBorder="1"/>
    <xf numFmtId="0" fontId="0" fillId="0" borderId="64" xfId="0" applyBorder="1"/>
    <xf numFmtId="165" fontId="6" fillId="0" borderId="1" xfId="0" applyNumberFormat="1" applyFont="1" applyBorder="1" applyAlignment="1">
      <alignment horizontal="center" vertical="center" wrapText="1"/>
    </xf>
    <xf numFmtId="0" fontId="25" fillId="0" borderId="3" xfId="0" applyFont="1" applyBorder="1" applyAlignment="1">
      <alignment horizontal="center" vertical="center" wrapText="1"/>
    </xf>
    <xf numFmtId="4" fontId="44" fillId="0" borderId="0" xfId="0" applyNumberFormat="1" applyFont="1" applyBorder="1" applyAlignment="1">
      <alignment horizontal="center" vertical="center" wrapText="1"/>
    </xf>
    <xf numFmtId="0" fontId="0" fillId="0" borderId="0" xfId="0" applyBorder="1" applyAlignment="1">
      <alignment horizontal="center" vertical="center"/>
    </xf>
    <xf numFmtId="0" fontId="25" fillId="0" borderId="0" xfId="0" applyFont="1" applyBorder="1" applyAlignment="1">
      <alignment horizontal="center" vertical="center" wrapText="1"/>
    </xf>
    <xf numFmtId="0" fontId="0" fillId="0" borderId="0" xfId="0" applyBorder="1" applyAlignment="1">
      <alignment horizontal="center" vertical="center" wrapText="1"/>
    </xf>
    <xf numFmtId="0" fontId="6" fillId="3" borderId="12"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4" xfId="0" quotePrefix="1"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20" fillId="3" borderId="29"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0" fillId="3" borderId="35" xfId="0" applyFill="1" applyBorder="1" applyAlignment="1">
      <alignment horizontal="center" vertical="center" wrapText="1"/>
    </xf>
    <xf numFmtId="0" fontId="0" fillId="3" borderId="34" xfId="0" applyFill="1" applyBorder="1" applyAlignment="1">
      <alignment horizontal="center" vertical="center" wrapText="1"/>
    </xf>
    <xf numFmtId="0" fontId="6" fillId="13" borderId="1" xfId="0" applyFont="1" applyFill="1" applyBorder="1" applyAlignment="1">
      <alignment horizontal="left" vertical="center" wrapText="1"/>
    </xf>
    <xf numFmtId="0" fontId="20" fillId="3" borderId="15" xfId="0" applyFont="1" applyFill="1" applyBorder="1" applyAlignment="1">
      <alignment horizontal="center" vertical="center"/>
    </xf>
    <xf numFmtId="0" fontId="20" fillId="3" borderId="29" xfId="0" applyFont="1" applyFill="1" applyBorder="1" applyAlignment="1">
      <alignment horizontal="center" vertical="center"/>
    </xf>
    <xf numFmtId="0" fontId="20" fillId="3" borderId="21" xfId="0" applyFont="1" applyFill="1" applyBorder="1" applyAlignment="1">
      <alignment horizontal="center" vertical="center"/>
    </xf>
    <xf numFmtId="16" fontId="6" fillId="3" borderId="34" xfId="0" quotePrefix="1"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xf>
    <xf numFmtId="4" fontId="31" fillId="0" borderId="54" xfId="0" applyNumberFormat="1" applyFont="1" applyBorder="1" applyAlignment="1">
      <alignment horizontal="left" vertical="top" wrapText="1"/>
    </xf>
    <xf numFmtId="0" fontId="0" fillId="0" borderId="4" xfId="0" applyBorder="1" applyAlignment="1">
      <alignment horizontal="left" vertical="top"/>
    </xf>
    <xf numFmtId="0" fontId="0" fillId="0" borderId="5" xfId="0" applyBorder="1" applyAlignment="1">
      <alignment horizontal="left" vertical="top"/>
    </xf>
    <xf numFmtId="0" fontId="27" fillId="0" borderId="2" xfId="0" applyFont="1" applyFill="1" applyBorder="1" applyAlignment="1" applyProtection="1">
      <alignment horizontal="left" vertical="center" wrapText="1"/>
    </xf>
    <xf numFmtId="0" fontId="36" fillId="0" borderId="2" xfId="0" applyFont="1" applyBorder="1" applyAlignment="1" applyProtection="1">
      <alignment vertical="center"/>
    </xf>
    <xf numFmtId="0" fontId="36" fillId="0" borderId="2" xfId="0" applyFont="1" applyBorder="1" applyAlignment="1"/>
    <xf numFmtId="0" fontId="36" fillId="0" borderId="3" xfId="0" applyFont="1" applyBorder="1" applyAlignment="1"/>
    <xf numFmtId="0" fontId="27" fillId="0" borderId="10" xfId="0" applyFont="1" applyFill="1" applyBorder="1" applyAlignment="1" applyProtection="1">
      <alignment horizontal="left" vertical="center" wrapText="1"/>
    </xf>
    <xf numFmtId="0" fontId="36" fillId="0" borderId="10" xfId="0" applyFont="1" applyBorder="1" applyAlignment="1" applyProtection="1">
      <alignment vertical="center"/>
    </xf>
    <xf numFmtId="0" fontId="36" fillId="0" borderId="10" xfId="0" applyFont="1" applyBorder="1" applyAlignment="1"/>
    <xf numFmtId="0" fontId="36" fillId="0" borderId="17" xfId="0" applyFont="1" applyBorder="1" applyAlignment="1"/>
    <xf numFmtId="0" fontId="22" fillId="0" borderId="1" xfId="0" applyFont="1" applyBorder="1" applyAlignment="1">
      <alignment horizontal="center" vertical="center" wrapText="1"/>
    </xf>
    <xf numFmtId="0" fontId="6" fillId="0" borderId="2" xfId="0" applyFont="1" applyFill="1" applyBorder="1" applyAlignment="1">
      <alignment horizontal="left" vertical="center"/>
    </xf>
    <xf numFmtId="0" fontId="7" fillId="0" borderId="1" xfId="0" applyFont="1" applyBorder="1" applyAlignment="1">
      <alignment horizontal="left" vertical="top" wrapText="1"/>
    </xf>
    <xf numFmtId="0" fontId="0" fillId="0" borderId="0" xfId="0" applyFill="1" applyBorder="1" applyAlignment="1">
      <alignment horizontal="center" vertical="center" wrapText="1"/>
    </xf>
    <xf numFmtId="4" fontId="31" fillId="0" borderId="1" xfId="0" applyNumberFormat="1" applyFont="1" applyBorder="1" applyAlignment="1">
      <alignment horizontal="left" wrapText="1"/>
    </xf>
    <xf numFmtId="4" fontId="31" fillId="0" borderId="2" xfId="0" applyNumberFormat="1" applyFont="1" applyBorder="1" applyAlignment="1">
      <alignment horizontal="left" wrapText="1"/>
    </xf>
    <xf numFmtId="4" fontId="31" fillId="0" borderId="3" xfId="0" applyNumberFormat="1" applyFont="1" applyBorder="1" applyAlignment="1">
      <alignment horizontal="left" wrapText="1"/>
    </xf>
    <xf numFmtId="0" fontId="6" fillId="0" borderId="16" xfId="0" applyFont="1" applyBorder="1" applyAlignment="1">
      <alignment horizontal="left" wrapText="1"/>
    </xf>
    <xf numFmtId="0" fontId="0" fillId="0" borderId="10" xfId="0" applyBorder="1" applyAlignment="1">
      <alignment wrapText="1"/>
    </xf>
    <xf numFmtId="0" fontId="0" fillId="0" borderId="17" xfId="0" applyBorder="1" applyAlignment="1">
      <alignment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13" borderId="54" xfId="0" applyFont="1" applyFill="1" applyBorder="1" applyAlignment="1">
      <alignment horizontal="left" vertical="top" wrapText="1"/>
    </xf>
    <xf numFmtId="0" fontId="6" fillId="13" borderId="4" xfId="0" applyFont="1" applyFill="1" applyBorder="1" applyAlignment="1">
      <alignment horizontal="left" vertical="top" wrapText="1"/>
    </xf>
    <xf numFmtId="0" fontId="6" fillId="13" borderId="5" xfId="0" applyFont="1" applyFill="1" applyBorder="1" applyAlignment="1">
      <alignment horizontal="left" vertical="top" wrapText="1"/>
    </xf>
    <xf numFmtId="0" fontId="53" fillId="0" borderId="1" xfId="0" applyFont="1" applyBorder="1" applyAlignment="1">
      <alignment horizontal="center" vertical="center"/>
    </xf>
    <xf numFmtId="0" fontId="54" fillId="0" borderId="3" xfId="0" applyFont="1" applyBorder="1" applyAlignment="1">
      <alignment horizontal="center" vertical="center"/>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4"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cellXfs>
  <cellStyles count="3">
    <cellStyle name="Hyperlink" xfId="1" builtinId="8"/>
    <cellStyle name="Normal" xfId="0" builtinId="0"/>
    <cellStyle name="Table Header"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171450</xdr:colOff>
      <xdr:row>1</xdr:row>
      <xdr:rowOff>38100</xdr:rowOff>
    </xdr:from>
    <xdr:to>
      <xdr:col>5</xdr:col>
      <xdr:colOff>1028700</xdr:colOff>
      <xdr:row>1</xdr:row>
      <xdr:rowOff>742950</xdr:rowOff>
    </xdr:to>
    <xdr:pic>
      <xdr:nvPicPr>
        <xdr:cNvPr id="341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9225" y="95250"/>
          <a:ext cx="15716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504825</xdr:colOff>
      <xdr:row>0</xdr:row>
      <xdr:rowOff>0</xdr:rowOff>
    </xdr:from>
    <xdr:to>
      <xdr:col>6</xdr:col>
      <xdr:colOff>561975</xdr:colOff>
      <xdr:row>2</xdr:row>
      <xdr:rowOff>38100</xdr:rowOff>
    </xdr:to>
    <xdr:pic>
      <xdr:nvPicPr>
        <xdr:cNvPr id="6478" name="Picture 5" descr="Engo + Word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0"/>
          <a:ext cx="17145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14</xdr:row>
      <xdr:rowOff>171450</xdr:rowOff>
    </xdr:from>
    <xdr:to>
      <xdr:col>2</xdr:col>
      <xdr:colOff>28576</xdr:colOff>
      <xdr:row>14</xdr:row>
      <xdr:rowOff>428626</xdr:rowOff>
    </xdr:to>
    <xdr:sp macro="" textlink="">
      <xdr:nvSpPr>
        <xdr:cNvPr id="3" name="UpRibbonSharp"/>
        <xdr:cNvSpPr>
          <a:spLocks noEditPoints="1" noChangeArrowheads="1"/>
        </xdr:cNvSpPr>
      </xdr:nvSpPr>
      <xdr:spPr bwMode="auto">
        <a:xfrm>
          <a:off x="95250" y="4714875"/>
          <a:ext cx="790576" cy="257176"/>
        </a:xfrm>
        <a:custGeom>
          <a:avLst/>
          <a:gdLst>
            <a:gd name="G0" fmla="+- 0 0 0"/>
            <a:gd name="G1" fmla="+- 5400 0 0"/>
            <a:gd name="G2" fmla="+- 5400 2700 0"/>
            <a:gd name="G3" fmla="+- 21600 0 G2"/>
            <a:gd name="G4" fmla="+- 21600 0 G1"/>
            <a:gd name="G5" fmla="+- 21600 0 18900"/>
            <a:gd name="G6" fmla="*/ 18900 1 2"/>
            <a:gd name="G7" fmla="+- 21600 0 G6"/>
            <a:gd name="G8" fmla="+- 18900 0 0"/>
            <a:gd name="T0" fmla="*/ 10800 w 21600"/>
            <a:gd name="T1" fmla="*/ 0 h 21600"/>
            <a:gd name="T2" fmla="*/ 2700 w 21600"/>
            <a:gd name="T3" fmla="*/ 12150 h 21600"/>
            <a:gd name="T4" fmla="*/ 10800 w 21600"/>
            <a:gd name="T5" fmla="*/ 18900 h 21600"/>
            <a:gd name="T6" fmla="*/ 18900 w 21600"/>
            <a:gd name="T7" fmla="*/ 12150 h 21600"/>
            <a:gd name="T8" fmla="*/ 17694720 60000 65536"/>
            <a:gd name="T9" fmla="*/ 11796480 60000 65536"/>
            <a:gd name="T10" fmla="*/ 5898240 60000 65536"/>
            <a:gd name="T11" fmla="*/ 0 60000 65536"/>
            <a:gd name="T12" fmla="*/ G1 w 21600"/>
            <a:gd name="T13" fmla="*/ 0 h 21600"/>
            <a:gd name="T14" fmla="*/ G4 w 21600"/>
            <a:gd name="T15" fmla="*/ G8 h 21600"/>
          </a:gdLst>
          <a:ahLst/>
          <a:cxnLst>
            <a:cxn ang="T8">
              <a:pos x="T0" y="T1"/>
            </a:cxn>
            <a:cxn ang="T9">
              <a:pos x="T2" y="T3"/>
            </a:cxn>
            <a:cxn ang="T10">
              <a:pos x="T4" y="T5"/>
            </a:cxn>
            <a:cxn ang="T11">
              <a:pos x="T6" y="T7"/>
            </a:cxn>
          </a:cxnLst>
          <a:rect l="T12" t="T13" r="T14" b="T15"/>
          <a:pathLst>
            <a:path w="21600" h="21600" extrusionOk="0">
              <a:moveTo>
                <a:pt x="0" y="21600"/>
              </a:moveTo>
              <a:lnTo>
                <a:pt x="8100" y="21600"/>
              </a:lnTo>
              <a:lnTo>
                <a:pt x="8100" y="18900"/>
              </a:lnTo>
              <a:lnTo>
                <a:pt x="13500" y="18900"/>
              </a:lnTo>
              <a:lnTo>
                <a:pt x="13500" y="21600"/>
              </a:lnTo>
              <a:lnTo>
                <a:pt x="21600" y="21600"/>
              </a:lnTo>
              <a:lnTo>
                <a:pt x="18900" y="12150"/>
              </a:lnTo>
              <a:lnTo>
                <a:pt x="21600" y="2700"/>
              </a:lnTo>
              <a:lnTo>
                <a:pt x="16200" y="2700"/>
              </a:lnTo>
              <a:lnTo>
                <a:pt x="16200" y="0"/>
              </a:lnTo>
              <a:lnTo>
                <a:pt x="5400" y="0"/>
              </a:lnTo>
              <a:lnTo>
                <a:pt x="5400" y="2700"/>
              </a:lnTo>
              <a:lnTo>
                <a:pt x="0" y="2700"/>
              </a:lnTo>
              <a:lnTo>
                <a:pt x="2700" y="12150"/>
              </a:lnTo>
              <a:close/>
            </a:path>
            <a:path w="21600" h="21600" fill="none" extrusionOk="0">
              <a:moveTo>
                <a:pt x="8100" y="18900"/>
              </a:moveTo>
              <a:lnTo>
                <a:pt x="5400" y="18900"/>
              </a:lnTo>
              <a:lnTo>
                <a:pt x="5400" y="2700"/>
              </a:lnTo>
            </a:path>
            <a:path w="21600" h="21600" fill="none" extrusionOk="0">
              <a:moveTo>
                <a:pt x="5400" y="18900"/>
              </a:moveTo>
              <a:lnTo>
                <a:pt x="8100" y="21600"/>
              </a:lnTo>
            </a:path>
            <a:path w="21600" h="21600" fill="none" extrusionOk="0">
              <a:moveTo>
                <a:pt x="13500" y="18900"/>
              </a:moveTo>
              <a:lnTo>
                <a:pt x="16200" y="18900"/>
              </a:lnTo>
              <a:lnTo>
                <a:pt x="16200" y="2700"/>
              </a:lnTo>
            </a:path>
            <a:path w="21600" h="21600" fill="none" extrusionOk="0">
              <a:moveTo>
                <a:pt x="16200" y="18900"/>
              </a:moveTo>
              <a:lnTo>
                <a:pt x="13500" y="21600"/>
              </a:lnTo>
            </a:path>
          </a:pathLst>
        </a:custGeom>
        <a:solidFill>
          <a:srgbClr val="FF660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lnSpc>
              <a:spcPts val="1100"/>
            </a:lnSpc>
            <a:defRPr sz="1000"/>
          </a:pPr>
          <a:r>
            <a:rPr lang="en-GB" sz="800" b="1" i="0" u="none" strike="noStrike" baseline="0">
              <a:solidFill>
                <a:srgbClr val="000000"/>
              </a:solidFill>
              <a:latin typeface="Times New Roman"/>
              <a:cs typeface="Times New Roman"/>
            </a:rPr>
            <a:t>New</a:t>
          </a:r>
          <a:endParaRPr lang="en-GB" sz="800" b="0" i="0" u="none" strike="noStrike" baseline="0">
            <a:solidFill>
              <a:srgbClr val="000000"/>
            </a:solidFill>
            <a:latin typeface="Times New Roman"/>
            <a:cs typeface="Times New Roman"/>
          </a:endParaRPr>
        </a:p>
        <a:p>
          <a:pPr algn="l" rtl="0">
            <a:lnSpc>
              <a:spcPts val="1100"/>
            </a:lnSpc>
            <a:defRPr sz="1000"/>
          </a:pPr>
          <a:endParaRPr lang="en-GB" sz="10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19050</xdr:rowOff>
    </xdr:from>
    <xdr:to>
      <xdr:col>5</xdr:col>
      <xdr:colOff>1141095</xdr:colOff>
      <xdr:row>2</xdr:row>
      <xdr:rowOff>5715</xdr:rowOff>
    </xdr:to>
    <xdr:pic>
      <xdr:nvPicPr>
        <xdr:cNvPr id="3" name="Picture 2" descr="C:\Users\P Howells\Documents\Documents\Ed &amp; Phil\Product partners\Kymira\Marketing info\Pics and logos\kymir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9675" y="19050"/>
          <a:ext cx="1855470" cy="805815"/>
        </a:xfrm>
        <a:prstGeom prst="rect">
          <a:avLst/>
        </a:prstGeom>
        <a:noFill/>
        <a:ln>
          <a:noFill/>
        </a:ln>
      </xdr:spPr>
    </xdr:pic>
    <xdr:clientData/>
  </xdr:twoCellAnchor>
  <xdr:twoCellAnchor>
    <xdr:from>
      <xdr:col>5</xdr:col>
      <xdr:colOff>561975</xdr:colOff>
      <xdr:row>0</xdr:row>
      <xdr:rowOff>47625</xdr:rowOff>
    </xdr:from>
    <xdr:to>
      <xdr:col>5</xdr:col>
      <xdr:colOff>1352551</xdr:colOff>
      <xdr:row>1</xdr:row>
      <xdr:rowOff>247651</xdr:rowOff>
    </xdr:to>
    <xdr:sp macro="" textlink="">
      <xdr:nvSpPr>
        <xdr:cNvPr id="4" name="UpRibbonSharp"/>
        <xdr:cNvSpPr>
          <a:spLocks noEditPoints="1" noChangeArrowheads="1"/>
        </xdr:cNvSpPr>
      </xdr:nvSpPr>
      <xdr:spPr bwMode="auto">
        <a:xfrm>
          <a:off x="5924550" y="47625"/>
          <a:ext cx="790576" cy="257176"/>
        </a:xfrm>
        <a:custGeom>
          <a:avLst/>
          <a:gdLst>
            <a:gd name="G0" fmla="+- 0 0 0"/>
            <a:gd name="G1" fmla="+- 5400 0 0"/>
            <a:gd name="G2" fmla="+- 5400 2700 0"/>
            <a:gd name="G3" fmla="+- 21600 0 G2"/>
            <a:gd name="G4" fmla="+- 21600 0 G1"/>
            <a:gd name="G5" fmla="+- 21600 0 18900"/>
            <a:gd name="G6" fmla="*/ 18900 1 2"/>
            <a:gd name="G7" fmla="+- 21600 0 G6"/>
            <a:gd name="G8" fmla="+- 18900 0 0"/>
            <a:gd name="T0" fmla="*/ 10800 w 21600"/>
            <a:gd name="T1" fmla="*/ 0 h 21600"/>
            <a:gd name="T2" fmla="*/ 2700 w 21600"/>
            <a:gd name="T3" fmla="*/ 12150 h 21600"/>
            <a:gd name="T4" fmla="*/ 10800 w 21600"/>
            <a:gd name="T5" fmla="*/ 18900 h 21600"/>
            <a:gd name="T6" fmla="*/ 18900 w 21600"/>
            <a:gd name="T7" fmla="*/ 12150 h 21600"/>
            <a:gd name="T8" fmla="*/ 17694720 60000 65536"/>
            <a:gd name="T9" fmla="*/ 11796480 60000 65536"/>
            <a:gd name="T10" fmla="*/ 5898240 60000 65536"/>
            <a:gd name="T11" fmla="*/ 0 60000 65536"/>
            <a:gd name="T12" fmla="*/ G1 w 21600"/>
            <a:gd name="T13" fmla="*/ 0 h 21600"/>
            <a:gd name="T14" fmla="*/ G4 w 21600"/>
            <a:gd name="T15" fmla="*/ G8 h 21600"/>
          </a:gdLst>
          <a:ahLst/>
          <a:cxnLst>
            <a:cxn ang="T8">
              <a:pos x="T0" y="T1"/>
            </a:cxn>
            <a:cxn ang="T9">
              <a:pos x="T2" y="T3"/>
            </a:cxn>
            <a:cxn ang="T10">
              <a:pos x="T4" y="T5"/>
            </a:cxn>
            <a:cxn ang="T11">
              <a:pos x="T6" y="T7"/>
            </a:cxn>
          </a:cxnLst>
          <a:rect l="T12" t="T13" r="T14" b="T15"/>
          <a:pathLst>
            <a:path w="21600" h="21600" extrusionOk="0">
              <a:moveTo>
                <a:pt x="0" y="21600"/>
              </a:moveTo>
              <a:lnTo>
                <a:pt x="8100" y="21600"/>
              </a:lnTo>
              <a:lnTo>
                <a:pt x="8100" y="18900"/>
              </a:lnTo>
              <a:lnTo>
                <a:pt x="13500" y="18900"/>
              </a:lnTo>
              <a:lnTo>
                <a:pt x="13500" y="21600"/>
              </a:lnTo>
              <a:lnTo>
                <a:pt x="21600" y="21600"/>
              </a:lnTo>
              <a:lnTo>
                <a:pt x="18900" y="12150"/>
              </a:lnTo>
              <a:lnTo>
                <a:pt x="21600" y="2700"/>
              </a:lnTo>
              <a:lnTo>
                <a:pt x="16200" y="2700"/>
              </a:lnTo>
              <a:lnTo>
                <a:pt x="16200" y="0"/>
              </a:lnTo>
              <a:lnTo>
                <a:pt x="5400" y="0"/>
              </a:lnTo>
              <a:lnTo>
                <a:pt x="5400" y="2700"/>
              </a:lnTo>
              <a:lnTo>
                <a:pt x="0" y="2700"/>
              </a:lnTo>
              <a:lnTo>
                <a:pt x="2700" y="12150"/>
              </a:lnTo>
              <a:close/>
            </a:path>
            <a:path w="21600" h="21600" fill="none" extrusionOk="0">
              <a:moveTo>
                <a:pt x="8100" y="18900"/>
              </a:moveTo>
              <a:lnTo>
                <a:pt x="5400" y="18900"/>
              </a:lnTo>
              <a:lnTo>
                <a:pt x="5400" y="2700"/>
              </a:lnTo>
            </a:path>
            <a:path w="21600" h="21600" fill="none" extrusionOk="0">
              <a:moveTo>
                <a:pt x="5400" y="18900"/>
              </a:moveTo>
              <a:lnTo>
                <a:pt x="8100" y="21600"/>
              </a:lnTo>
            </a:path>
            <a:path w="21600" h="21600" fill="none" extrusionOk="0">
              <a:moveTo>
                <a:pt x="13500" y="18900"/>
              </a:moveTo>
              <a:lnTo>
                <a:pt x="16200" y="18900"/>
              </a:lnTo>
              <a:lnTo>
                <a:pt x="16200" y="2700"/>
              </a:lnTo>
            </a:path>
            <a:path w="21600" h="21600" fill="none" extrusionOk="0">
              <a:moveTo>
                <a:pt x="16200" y="18900"/>
              </a:moveTo>
              <a:lnTo>
                <a:pt x="13500" y="21600"/>
              </a:lnTo>
            </a:path>
          </a:pathLst>
        </a:custGeom>
        <a:solidFill>
          <a:srgbClr val="FF660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lnSpc>
              <a:spcPts val="1100"/>
            </a:lnSpc>
            <a:defRPr sz="1000"/>
          </a:pPr>
          <a:r>
            <a:rPr lang="en-GB" sz="800" b="1" i="0" u="none" strike="noStrike" baseline="0">
              <a:solidFill>
                <a:srgbClr val="000000"/>
              </a:solidFill>
              <a:latin typeface="Times New Roman"/>
              <a:cs typeface="Times New Roman"/>
            </a:rPr>
            <a:t>New</a:t>
          </a:r>
          <a:endParaRPr lang="en-GB" sz="800" b="0" i="0" u="none" strike="noStrike" baseline="0">
            <a:solidFill>
              <a:srgbClr val="000000"/>
            </a:solidFill>
            <a:latin typeface="Times New Roman"/>
            <a:cs typeface="Times New Roman"/>
          </a:endParaRPr>
        </a:p>
        <a:p>
          <a:pPr algn="l" rtl="0">
            <a:lnSpc>
              <a:spcPts val="1100"/>
            </a:lnSpc>
            <a:defRPr sz="1000"/>
          </a:pPr>
          <a:endParaRPr lang="en-GB" sz="10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270510</xdr:colOff>
      <xdr:row>1</xdr:row>
      <xdr:rowOff>104775</xdr:rowOff>
    </xdr:from>
    <xdr:to>
      <xdr:col>6</xdr:col>
      <xdr:colOff>1133475</xdr:colOff>
      <xdr:row>1</xdr:row>
      <xdr:rowOff>619125</xdr:rowOff>
    </xdr:to>
    <xdr:pic>
      <xdr:nvPicPr>
        <xdr:cNvPr id="10571"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9310" y="161925"/>
          <a:ext cx="157734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114299</xdr:colOff>
      <xdr:row>1</xdr:row>
      <xdr:rowOff>9524</xdr:rowOff>
    </xdr:from>
    <xdr:to>
      <xdr:col>5</xdr:col>
      <xdr:colOff>104773</xdr:colOff>
      <xdr:row>1</xdr:row>
      <xdr:rowOff>714373</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38724" y="66674"/>
          <a:ext cx="704849" cy="704849"/>
        </a:xfrm>
        <a:prstGeom prst="rect">
          <a:avLst/>
        </a:prstGeom>
      </xdr:spPr>
    </xdr:pic>
    <xdr:clientData/>
  </xdr:twoCellAnchor>
  <xdr:twoCellAnchor>
    <xdr:from>
      <xdr:col>0</xdr:col>
      <xdr:colOff>76200</xdr:colOff>
      <xdr:row>15</xdr:row>
      <xdr:rowOff>209550</xdr:rowOff>
    </xdr:from>
    <xdr:to>
      <xdr:col>2</xdr:col>
      <xdr:colOff>38101</xdr:colOff>
      <xdr:row>15</xdr:row>
      <xdr:rowOff>466726</xdr:rowOff>
    </xdr:to>
    <xdr:sp macro="" textlink="">
      <xdr:nvSpPr>
        <xdr:cNvPr id="4" name="UpRibbonSharp"/>
        <xdr:cNvSpPr>
          <a:spLocks noEditPoints="1" noChangeArrowheads="1"/>
        </xdr:cNvSpPr>
      </xdr:nvSpPr>
      <xdr:spPr bwMode="auto">
        <a:xfrm>
          <a:off x="76200" y="5762625"/>
          <a:ext cx="790576" cy="257176"/>
        </a:xfrm>
        <a:custGeom>
          <a:avLst/>
          <a:gdLst>
            <a:gd name="G0" fmla="+- 0 0 0"/>
            <a:gd name="G1" fmla="+- 5400 0 0"/>
            <a:gd name="G2" fmla="+- 5400 2700 0"/>
            <a:gd name="G3" fmla="+- 21600 0 G2"/>
            <a:gd name="G4" fmla="+- 21600 0 G1"/>
            <a:gd name="G5" fmla="+- 21600 0 18900"/>
            <a:gd name="G6" fmla="*/ 18900 1 2"/>
            <a:gd name="G7" fmla="+- 21600 0 G6"/>
            <a:gd name="G8" fmla="+- 18900 0 0"/>
            <a:gd name="T0" fmla="*/ 10800 w 21600"/>
            <a:gd name="T1" fmla="*/ 0 h 21600"/>
            <a:gd name="T2" fmla="*/ 2700 w 21600"/>
            <a:gd name="T3" fmla="*/ 12150 h 21600"/>
            <a:gd name="T4" fmla="*/ 10800 w 21600"/>
            <a:gd name="T5" fmla="*/ 18900 h 21600"/>
            <a:gd name="T6" fmla="*/ 18900 w 21600"/>
            <a:gd name="T7" fmla="*/ 12150 h 21600"/>
            <a:gd name="T8" fmla="*/ 17694720 60000 65536"/>
            <a:gd name="T9" fmla="*/ 11796480 60000 65536"/>
            <a:gd name="T10" fmla="*/ 5898240 60000 65536"/>
            <a:gd name="T11" fmla="*/ 0 60000 65536"/>
            <a:gd name="T12" fmla="*/ G1 w 21600"/>
            <a:gd name="T13" fmla="*/ 0 h 21600"/>
            <a:gd name="T14" fmla="*/ G4 w 21600"/>
            <a:gd name="T15" fmla="*/ G8 h 21600"/>
          </a:gdLst>
          <a:ahLst/>
          <a:cxnLst>
            <a:cxn ang="T8">
              <a:pos x="T0" y="T1"/>
            </a:cxn>
            <a:cxn ang="T9">
              <a:pos x="T2" y="T3"/>
            </a:cxn>
            <a:cxn ang="T10">
              <a:pos x="T4" y="T5"/>
            </a:cxn>
            <a:cxn ang="T11">
              <a:pos x="T6" y="T7"/>
            </a:cxn>
          </a:cxnLst>
          <a:rect l="T12" t="T13" r="T14" b="T15"/>
          <a:pathLst>
            <a:path w="21600" h="21600" extrusionOk="0">
              <a:moveTo>
                <a:pt x="0" y="21600"/>
              </a:moveTo>
              <a:lnTo>
                <a:pt x="8100" y="21600"/>
              </a:lnTo>
              <a:lnTo>
                <a:pt x="8100" y="18900"/>
              </a:lnTo>
              <a:lnTo>
                <a:pt x="13500" y="18900"/>
              </a:lnTo>
              <a:lnTo>
                <a:pt x="13500" y="21600"/>
              </a:lnTo>
              <a:lnTo>
                <a:pt x="21600" y="21600"/>
              </a:lnTo>
              <a:lnTo>
                <a:pt x="18900" y="12150"/>
              </a:lnTo>
              <a:lnTo>
                <a:pt x="21600" y="2700"/>
              </a:lnTo>
              <a:lnTo>
                <a:pt x="16200" y="2700"/>
              </a:lnTo>
              <a:lnTo>
                <a:pt x="16200" y="0"/>
              </a:lnTo>
              <a:lnTo>
                <a:pt x="5400" y="0"/>
              </a:lnTo>
              <a:lnTo>
                <a:pt x="5400" y="2700"/>
              </a:lnTo>
              <a:lnTo>
                <a:pt x="0" y="2700"/>
              </a:lnTo>
              <a:lnTo>
                <a:pt x="2700" y="12150"/>
              </a:lnTo>
              <a:close/>
            </a:path>
            <a:path w="21600" h="21600" fill="none" extrusionOk="0">
              <a:moveTo>
                <a:pt x="8100" y="18900"/>
              </a:moveTo>
              <a:lnTo>
                <a:pt x="5400" y="18900"/>
              </a:lnTo>
              <a:lnTo>
                <a:pt x="5400" y="2700"/>
              </a:lnTo>
            </a:path>
            <a:path w="21600" h="21600" fill="none" extrusionOk="0">
              <a:moveTo>
                <a:pt x="5400" y="18900"/>
              </a:moveTo>
              <a:lnTo>
                <a:pt x="8100" y="21600"/>
              </a:lnTo>
            </a:path>
            <a:path w="21600" h="21600" fill="none" extrusionOk="0">
              <a:moveTo>
                <a:pt x="13500" y="18900"/>
              </a:moveTo>
              <a:lnTo>
                <a:pt x="16200" y="18900"/>
              </a:lnTo>
              <a:lnTo>
                <a:pt x="16200" y="2700"/>
              </a:lnTo>
            </a:path>
            <a:path w="21600" h="21600" fill="none" extrusionOk="0">
              <a:moveTo>
                <a:pt x="16200" y="18900"/>
              </a:moveTo>
              <a:lnTo>
                <a:pt x="13500" y="21600"/>
              </a:lnTo>
            </a:path>
          </a:pathLst>
        </a:custGeom>
        <a:solidFill>
          <a:srgbClr val="FF660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lnSpc>
              <a:spcPts val="1100"/>
            </a:lnSpc>
            <a:defRPr sz="1000"/>
          </a:pPr>
          <a:r>
            <a:rPr lang="en-GB" sz="800" b="1" i="0" u="none" strike="noStrike" baseline="0">
              <a:solidFill>
                <a:srgbClr val="000000"/>
              </a:solidFill>
              <a:latin typeface="Times New Roman"/>
              <a:cs typeface="Times New Roman"/>
            </a:rPr>
            <a:t>New</a:t>
          </a:r>
          <a:endParaRPr lang="en-GB" sz="800" b="0" i="0" u="none" strike="noStrike" baseline="0">
            <a:solidFill>
              <a:srgbClr val="000000"/>
            </a:solidFill>
            <a:latin typeface="Times New Roman"/>
            <a:cs typeface="Times New Roman"/>
          </a:endParaRPr>
        </a:p>
        <a:p>
          <a:pPr algn="l" rtl="0">
            <a:lnSpc>
              <a:spcPts val="1100"/>
            </a:lnSpc>
            <a:defRPr sz="1000"/>
          </a:pPr>
          <a:endParaRPr lang="en-GB" sz="1000" b="0" i="0" u="none" strike="noStrike" baseline="0">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152400</xdr:colOff>
      <xdr:row>1</xdr:row>
      <xdr:rowOff>180975</xdr:rowOff>
    </xdr:from>
    <xdr:to>
      <xdr:col>6</xdr:col>
      <xdr:colOff>1247775</xdr:colOff>
      <xdr:row>1</xdr:row>
      <xdr:rowOff>609600</xdr:rowOff>
    </xdr:to>
    <xdr:pic>
      <xdr:nvPicPr>
        <xdr:cNvPr id="23571" name="Picture 1" descr="Silverpoint logo 1 silver and r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238125"/>
          <a:ext cx="26193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11</xdr:row>
      <xdr:rowOff>0</xdr:rowOff>
    </xdr:from>
    <xdr:to>
      <xdr:col>5</xdr:col>
      <xdr:colOff>790576</xdr:colOff>
      <xdr:row>11</xdr:row>
      <xdr:rowOff>257176</xdr:rowOff>
    </xdr:to>
    <xdr:sp macro="" textlink="">
      <xdr:nvSpPr>
        <xdr:cNvPr id="3" name="UpRibbonSharp"/>
        <xdr:cNvSpPr>
          <a:spLocks noEditPoints="1" noChangeArrowheads="1"/>
        </xdr:cNvSpPr>
      </xdr:nvSpPr>
      <xdr:spPr bwMode="auto">
        <a:xfrm>
          <a:off x="5362575" y="2752725"/>
          <a:ext cx="790576" cy="257176"/>
        </a:xfrm>
        <a:custGeom>
          <a:avLst/>
          <a:gdLst>
            <a:gd name="G0" fmla="+- 0 0 0"/>
            <a:gd name="G1" fmla="+- 5400 0 0"/>
            <a:gd name="G2" fmla="+- 5400 2700 0"/>
            <a:gd name="G3" fmla="+- 21600 0 G2"/>
            <a:gd name="G4" fmla="+- 21600 0 G1"/>
            <a:gd name="G5" fmla="+- 21600 0 18900"/>
            <a:gd name="G6" fmla="*/ 18900 1 2"/>
            <a:gd name="G7" fmla="+- 21600 0 G6"/>
            <a:gd name="G8" fmla="+- 18900 0 0"/>
            <a:gd name="T0" fmla="*/ 10800 w 21600"/>
            <a:gd name="T1" fmla="*/ 0 h 21600"/>
            <a:gd name="T2" fmla="*/ 2700 w 21600"/>
            <a:gd name="T3" fmla="*/ 12150 h 21600"/>
            <a:gd name="T4" fmla="*/ 10800 w 21600"/>
            <a:gd name="T5" fmla="*/ 18900 h 21600"/>
            <a:gd name="T6" fmla="*/ 18900 w 21600"/>
            <a:gd name="T7" fmla="*/ 12150 h 21600"/>
            <a:gd name="T8" fmla="*/ 17694720 60000 65536"/>
            <a:gd name="T9" fmla="*/ 11796480 60000 65536"/>
            <a:gd name="T10" fmla="*/ 5898240 60000 65536"/>
            <a:gd name="T11" fmla="*/ 0 60000 65536"/>
            <a:gd name="T12" fmla="*/ G1 w 21600"/>
            <a:gd name="T13" fmla="*/ 0 h 21600"/>
            <a:gd name="T14" fmla="*/ G4 w 21600"/>
            <a:gd name="T15" fmla="*/ G8 h 21600"/>
          </a:gdLst>
          <a:ahLst/>
          <a:cxnLst>
            <a:cxn ang="T8">
              <a:pos x="T0" y="T1"/>
            </a:cxn>
            <a:cxn ang="T9">
              <a:pos x="T2" y="T3"/>
            </a:cxn>
            <a:cxn ang="T10">
              <a:pos x="T4" y="T5"/>
            </a:cxn>
            <a:cxn ang="T11">
              <a:pos x="T6" y="T7"/>
            </a:cxn>
          </a:cxnLst>
          <a:rect l="T12" t="T13" r="T14" b="T15"/>
          <a:pathLst>
            <a:path w="21600" h="21600" extrusionOk="0">
              <a:moveTo>
                <a:pt x="0" y="21600"/>
              </a:moveTo>
              <a:lnTo>
                <a:pt x="8100" y="21600"/>
              </a:lnTo>
              <a:lnTo>
                <a:pt x="8100" y="18900"/>
              </a:lnTo>
              <a:lnTo>
                <a:pt x="13500" y="18900"/>
              </a:lnTo>
              <a:lnTo>
                <a:pt x="13500" y="21600"/>
              </a:lnTo>
              <a:lnTo>
                <a:pt x="21600" y="21600"/>
              </a:lnTo>
              <a:lnTo>
                <a:pt x="18900" y="12150"/>
              </a:lnTo>
              <a:lnTo>
                <a:pt x="21600" y="2700"/>
              </a:lnTo>
              <a:lnTo>
                <a:pt x="16200" y="2700"/>
              </a:lnTo>
              <a:lnTo>
                <a:pt x="16200" y="0"/>
              </a:lnTo>
              <a:lnTo>
                <a:pt x="5400" y="0"/>
              </a:lnTo>
              <a:lnTo>
                <a:pt x="5400" y="2700"/>
              </a:lnTo>
              <a:lnTo>
                <a:pt x="0" y="2700"/>
              </a:lnTo>
              <a:lnTo>
                <a:pt x="2700" y="12150"/>
              </a:lnTo>
              <a:close/>
            </a:path>
            <a:path w="21600" h="21600" fill="none" extrusionOk="0">
              <a:moveTo>
                <a:pt x="8100" y="18900"/>
              </a:moveTo>
              <a:lnTo>
                <a:pt x="5400" y="18900"/>
              </a:lnTo>
              <a:lnTo>
                <a:pt x="5400" y="2700"/>
              </a:lnTo>
            </a:path>
            <a:path w="21600" h="21600" fill="none" extrusionOk="0">
              <a:moveTo>
                <a:pt x="5400" y="18900"/>
              </a:moveTo>
              <a:lnTo>
                <a:pt x="8100" y="21600"/>
              </a:lnTo>
            </a:path>
            <a:path w="21600" h="21600" fill="none" extrusionOk="0">
              <a:moveTo>
                <a:pt x="13500" y="18900"/>
              </a:moveTo>
              <a:lnTo>
                <a:pt x="16200" y="18900"/>
              </a:lnTo>
              <a:lnTo>
                <a:pt x="16200" y="2700"/>
              </a:lnTo>
            </a:path>
            <a:path w="21600" h="21600" fill="none" extrusionOk="0">
              <a:moveTo>
                <a:pt x="16200" y="18900"/>
              </a:moveTo>
              <a:lnTo>
                <a:pt x="13500" y="21600"/>
              </a:lnTo>
            </a:path>
          </a:pathLst>
        </a:custGeom>
        <a:solidFill>
          <a:srgbClr val="FF660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lnSpc>
              <a:spcPts val="1100"/>
            </a:lnSpc>
            <a:defRPr sz="1000"/>
          </a:pPr>
          <a:r>
            <a:rPr lang="en-GB" sz="800" b="1" i="0" u="none" strike="noStrike" baseline="0">
              <a:solidFill>
                <a:srgbClr val="000000"/>
              </a:solidFill>
              <a:latin typeface="Times New Roman"/>
              <a:cs typeface="Times New Roman"/>
            </a:rPr>
            <a:t>New</a:t>
          </a:r>
          <a:endParaRPr lang="en-GB" sz="800" b="0" i="0" u="none" strike="noStrike" baseline="0">
            <a:solidFill>
              <a:srgbClr val="000000"/>
            </a:solidFill>
            <a:latin typeface="Times New Roman"/>
            <a:cs typeface="Times New Roman"/>
          </a:endParaRPr>
        </a:p>
        <a:p>
          <a:pPr algn="l" rtl="0">
            <a:lnSpc>
              <a:spcPts val="1100"/>
            </a:lnSpc>
            <a:defRPr sz="1000"/>
          </a:pPr>
          <a:endParaRPr lang="en-GB" sz="10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95250</xdr:colOff>
      <xdr:row>1</xdr:row>
      <xdr:rowOff>228600</xdr:rowOff>
    </xdr:from>
    <xdr:to>
      <xdr:col>6</xdr:col>
      <xdr:colOff>1270000</xdr:colOff>
      <xdr:row>1</xdr:row>
      <xdr:rowOff>622300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43450" y="285750"/>
          <a:ext cx="2603500" cy="393700"/>
        </a:xfrm>
        <a:prstGeom prst="rect">
          <a:avLst/>
        </a:prstGeom>
      </xdr:spPr>
    </xdr:pic>
    <xdr:clientData/>
  </xdr:twoCellAnchor>
  <xdr:twoCellAnchor>
    <xdr:from>
      <xdr:col>4</xdr:col>
      <xdr:colOff>390525</xdr:colOff>
      <xdr:row>3</xdr:row>
      <xdr:rowOff>19050</xdr:rowOff>
    </xdr:from>
    <xdr:to>
      <xdr:col>5</xdr:col>
      <xdr:colOff>466726</xdr:colOff>
      <xdr:row>3</xdr:row>
      <xdr:rowOff>276226</xdr:rowOff>
    </xdr:to>
    <xdr:sp macro="" textlink="">
      <xdr:nvSpPr>
        <xdr:cNvPr id="4" name="UpRibbonSharp"/>
        <xdr:cNvSpPr>
          <a:spLocks noEditPoints="1" noChangeArrowheads="1"/>
        </xdr:cNvSpPr>
      </xdr:nvSpPr>
      <xdr:spPr bwMode="auto">
        <a:xfrm>
          <a:off x="5038725" y="895350"/>
          <a:ext cx="790576" cy="257176"/>
        </a:xfrm>
        <a:custGeom>
          <a:avLst/>
          <a:gdLst>
            <a:gd name="G0" fmla="+- 0 0 0"/>
            <a:gd name="G1" fmla="+- 5400 0 0"/>
            <a:gd name="G2" fmla="+- 5400 2700 0"/>
            <a:gd name="G3" fmla="+- 21600 0 G2"/>
            <a:gd name="G4" fmla="+- 21600 0 G1"/>
            <a:gd name="G5" fmla="+- 21600 0 18900"/>
            <a:gd name="G6" fmla="*/ 18900 1 2"/>
            <a:gd name="G7" fmla="+- 21600 0 G6"/>
            <a:gd name="G8" fmla="+- 18900 0 0"/>
            <a:gd name="T0" fmla="*/ 10800 w 21600"/>
            <a:gd name="T1" fmla="*/ 0 h 21600"/>
            <a:gd name="T2" fmla="*/ 2700 w 21600"/>
            <a:gd name="T3" fmla="*/ 12150 h 21600"/>
            <a:gd name="T4" fmla="*/ 10800 w 21600"/>
            <a:gd name="T5" fmla="*/ 18900 h 21600"/>
            <a:gd name="T6" fmla="*/ 18900 w 21600"/>
            <a:gd name="T7" fmla="*/ 12150 h 21600"/>
            <a:gd name="T8" fmla="*/ 17694720 60000 65536"/>
            <a:gd name="T9" fmla="*/ 11796480 60000 65536"/>
            <a:gd name="T10" fmla="*/ 5898240 60000 65536"/>
            <a:gd name="T11" fmla="*/ 0 60000 65536"/>
            <a:gd name="T12" fmla="*/ G1 w 21600"/>
            <a:gd name="T13" fmla="*/ 0 h 21600"/>
            <a:gd name="T14" fmla="*/ G4 w 21600"/>
            <a:gd name="T15" fmla="*/ G8 h 21600"/>
          </a:gdLst>
          <a:ahLst/>
          <a:cxnLst>
            <a:cxn ang="T8">
              <a:pos x="T0" y="T1"/>
            </a:cxn>
            <a:cxn ang="T9">
              <a:pos x="T2" y="T3"/>
            </a:cxn>
            <a:cxn ang="T10">
              <a:pos x="T4" y="T5"/>
            </a:cxn>
            <a:cxn ang="T11">
              <a:pos x="T6" y="T7"/>
            </a:cxn>
          </a:cxnLst>
          <a:rect l="T12" t="T13" r="T14" b="T15"/>
          <a:pathLst>
            <a:path w="21600" h="21600" extrusionOk="0">
              <a:moveTo>
                <a:pt x="0" y="21600"/>
              </a:moveTo>
              <a:lnTo>
                <a:pt x="8100" y="21600"/>
              </a:lnTo>
              <a:lnTo>
                <a:pt x="8100" y="18900"/>
              </a:lnTo>
              <a:lnTo>
                <a:pt x="13500" y="18900"/>
              </a:lnTo>
              <a:lnTo>
                <a:pt x="13500" y="21600"/>
              </a:lnTo>
              <a:lnTo>
                <a:pt x="21600" y="21600"/>
              </a:lnTo>
              <a:lnTo>
                <a:pt x="18900" y="12150"/>
              </a:lnTo>
              <a:lnTo>
                <a:pt x="21600" y="2700"/>
              </a:lnTo>
              <a:lnTo>
                <a:pt x="16200" y="2700"/>
              </a:lnTo>
              <a:lnTo>
                <a:pt x="16200" y="0"/>
              </a:lnTo>
              <a:lnTo>
                <a:pt x="5400" y="0"/>
              </a:lnTo>
              <a:lnTo>
                <a:pt x="5400" y="2700"/>
              </a:lnTo>
              <a:lnTo>
                <a:pt x="0" y="2700"/>
              </a:lnTo>
              <a:lnTo>
                <a:pt x="2700" y="12150"/>
              </a:lnTo>
              <a:close/>
            </a:path>
            <a:path w="21600" h="21600" fill="none" extrusionOk="0">
              <a:moveTo>
                <a:pt x="8100" y="18900"/>
              </a:moveTo>
              <a:lnTo>
                <a:pt x="5400" y="18900"/>
              </a:lnTo>
              <a:lnTo>
                <a:pt x="5400" y="2700"/>
              </a:lnTo>
            </a:path>
            <a:path w="21600" h="21600" fill="none" extrusionOk="0">
              <a:moveTo>
                <a:pt x="5400" y="18900"/>
              </a:moveTo>
              <a:lnTo>
                <a:pt x="8100" y="21600"/>
              </a:lnTo>
            </a:path>
            <a:path w="21600" h="21600" fill="none" extrusionOk="0">
              <a:moveTo>
                <a:pt x="13500" y="18900"/>
              </a:moveTo>
              <a:lnTo>
                <a:pt x="16200" y="18900"/>
              </a:lnTo>
              <a:lnTo>
                <a:pt x="16200" y="2700"/>
              </a:lnTo>
            </a:path>
            <a:path w="21600" h="21600" fill="none" extrusionOk="0">
              <a:moveTo>
                <a:pt x="16200" y="18900"/>
              </a:moveTo>
              <a:lnTo>
                <a:pt x="13500" y="21600"/>
              </a:lnTo>
            </a:path>
          </a:pathLst>
        </a:custGeom>
        <a:solidFill>
          <a:srgbClr val="FF660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lnSpc>
              <a:spcPts val="1100"/>
            </a:lnSpc>
            <a:defRPr sz="1000"/>
          </a:pPr>
          <a:r>
            <a:rPr lang="en-GB" sz="800" b="1" i="0" u="none" strike="noStrike" baseline="0">
              <a:solidFill>
                <a:srgbClr val="000000"/>
              </a:solidFill>
              <a:latin typeface="Times New Roman"/>
              <a:cs typeface="Times New Roman"/>
            </a:rPr>
            <a:t>New</a:t>
          </a:r>
          <a:endParaRPr lang="en-GB" sz="800" b="0" i="0" u="none" strike="noStrike" baseline="0">
            <a:solidFill>
              <a:srgbClr val="000000"/>
            </a:solidFill>
            <a:latin typeface="Times New Roman"/>
            <a:cs typeface="Times New Roman"/>
          </a:endParaRPr>
        </a:p>
        <a:p>
          <a:pPr algn="l" rtl="0">
            <a:lnSpc>
              <a:spcPts val="1100"/>
            </a:lnSpc>
            <a:defRPr sz="1000"/>
          </a:pPr>
          <a:endParaRPr lang="en-GB" sz="1000" b="0" i="0" u="none" strike="noStrike" baseline="0">
            <a:solidFill>
              <a:srgbClr val="000000"/>
            </a:solidFill>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66675</xdr:colOff>
      <xdr:row>1</xdr:row>
      <xdr:rowOff>133350</xdr:rowOff>
    </xdr:from>
    <xdr:to>
      <xdr:col>6</xdr:col>
      <xdr:colOff>1238250</xdr:colOff>
      <xdr:row>1</xdr:row>
      <xdr:rowOff>695325</xdr:rowOff>
    </xdr:to>
    <xdr:pic>
      <xdr:nvPicPr>
        <xdr:cNvPr id="13686" name="Picture 46" descr="Wigwam long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190500"/>
          <a:ext cx="26003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419100</xdr:colOff>
      <xdr:row>1</xdr:row>
      <xdr:rowOff>57150</xdr:rowOff>
    </xdr:from>
    <xdr:to>
      <xdr:col>6</xdr:col>
      <xdr:colOff>800100</xdr:colOff>
      <xdr:row>1</xdr:row>
      <xdr:rowOff>390525</xdr:rowOff>
    </xdr:to>
    <xdr:pic>
      <xdr:nvPicPr>
        <xdr:cNvPr id="9903" name="Picture 1" descr="Silverpoint logo 1 silver and r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114300"/>
          <a:ext cx="19621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600075</xdr:colOff>
      <xdr:row>1</xdr:row>
      <xdr:rowOff>438150</xdr:rowOff>
    </xdr:from>
    <xdr:to>
      <xdr:col>6</xdr:col>
      <xdr:colOff>666750</xdr:colOff>
      <xdr:row>2</xdr:row>
      <xdr:rowOff>38100</xdr:rowOff>
    </xdr:to>
    <xdr:pic>
      <xdr:nvPicPr>
        <xdr:cNvPr id="990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4975" y="495300"/>
          <a:ext cx="16478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19</xdr:row>
      <xdr:rowOff>85725</xdr:rowOff>
    </xdr:from>
    <xdr:to>
      <xdr:col>2</xdr:col>
      <xdr:colOff>28576</xdr:colOff>
      <xdr:row>19</xdr:row>
      <xdr:rowOff>342901</xdr:rowOff>
    </xdr:to>
    <xdr:sp macro="" textlink="">
      <xdr:nvSpPr>
        <xdr:cNvPr id="4" name="UpRibbonSharp"/>
        <xdr:cNvSpPr>
          <a:spLocks noEditPoints="1" noChangeArrowheads="1"/>
        </xdr:cNvSpPr>
      </xdr:nvSpPr>
      <xdr:spPr bwMode="auto">
        <a:xfrm>
          <a:off x="57150" y="4972050"/>
          <a:ext cx="790576" cy="257176"/>
        </a:xfrm>
        <a:custGeom>
          <a:avLst/>
          <a:gdLst>
            <a:gd name="G0" fmla="+- 0 0 0"/>
            <a:gd name="G1" fmla="+- 5400 0 0"/>
            <a:gd name="G2" fmla="+- 5400 2700 0"/>
            <a:gd name="G3" fmla="+- 21600 0 G2"/>
            <a:gd name="G4" fmla="+- 21600 0 G1"/>
            <a:gd name="G5" fmla="+- 21600 0 18900"/>
            <a:gd name="G6" fmla="*/ 18900 1 2"/>
            <a:gd name="G7" fmla="+- 21600 0 G6"/>
            <a:gd name="G8" fmla="+- 18900 0 0"/>
            <a:gd name="T0" fmla="*/ 10800 w 21600"/>
            <a:gd name="T1" fmla="*/ 0 h 21600"/>
            <a:gd name="T2" fmla="*/ 2700 w 21600"/>
            <a:gd name="T3" fmla="*/ 12150 h 21600"/>
            <a:gd name="T4" fmla="*/ 10800 w 21600"/>
            <a:gd name="T5" fmla="*/ 18900 h 21600"/>
            <a:gd name="T6" fmla="*/ 18900 w 21600"/>
            <a:gd name="T7" fmla="*/ 12150 h 21600"/>
            <a:gd name="T8" fmla="*/ 17694720 60000 65536"/>
            <a:gd name="T9" fmla="*/ 11796480 60000 65536"/>
            <a:gd name="T10" fmla="*/ 5898240 60000 65536"/>
            <a:gd name="T11" fmla="*/ 0 60000 65536"/>
            <a:gd name="T12" fmla="*/ G1 w 21600"/>
            <a:gd name="T13" fmla="*/ 0 h 21600"/>
            <a:gd name="T14" fmla="*/ G4 w 21600"/>
            <a:gd name="T15" fmla="*/ G8 h 21600"/>
          </a:gdLst>
          <a:ahLst/>
          <a:cxnLst>
            <a:cxn ang="T8">
              <a:pos x="T0" y="T1"/>
            </a:cxn>
            <a:cxn ang="T9">
              <a:pos x="T2" y="T3"/>
            </a:cxn>
            <a:cxn ang="T10">
              <a:pos x="T4" y="T5"/>
            </a:cxn>
            <a:cxn ang="T11">
              <a:pos x="T6" y="T7"/>
            </a:cxn>
          </a:cxnLst>
          <a:rect l="T12" t="T13" r="T14" b="T15"/>
          <a:pathLst>
            <a:path w="21600" h="21600" extrusionOk="0">
              <a:moveTo>
                <a:pt x="0" y="21600"/>
              </a:moveTo>
              <a:lnTo>
                <a:pt x="8100" y="21600"/>
              </a:lnTo>
              <a:lnTo>
                <a:pt x="8100" y="18900"/>
              </a:lnTo>
              <a:lnTo>
                <a:pt x="13500" y="18900"/>
              </a:lnTo>
              <a:lnTo>
                <a:pt x="13500" y="21600"/>
              </a:lnTo>
              <a:lnTo>
                <a:pt x="21600" y="21600"/>
              </a:lnTo>
              <a:lnTo>
                <a:pt x="18900" y="12150"/>
              </a:lnTo>
              <a:lnTo>
                <a:pt x="21600" y="2700"/>
              </a:lnTo>
              <a:lnTo>
                <a:pt x="16200" y="2700"/>
              </a:lnTo>
              <a:lnTo>
                <a:pt x="16200" y="0"/>
              </a:lnTo>
              <a:lnTo>
                <a:pt x="5400" y="0"/>
              </a:lnTo>
              <a:lnTo>
                <a:pt x="5400" y="2700"/>
              </a:lnTo>
              <a:lnTo>
                <a:pt x="0" y="2700"/>
              </a:lnTo>
              <a:lnTo>
                <a:pt x="2700" y="12150"/>
              </a:lnTo>
              <a:close/>
            </a:path>
            <a:path w="21600" h="21600" fill="none" extrusionOk="0">
              <a:moveTo>
                <a:pt x="8100" y="18900"/>
              </a:moveTo>
              <a:lnTo>
                <a:pt x="5400" y="18900"/>
              </a:lnTo>
              <a:lnTo>
                <a:pt x="5400" y="2700"/>
              </a:lnTo>
            </a:path>
            <a:path w="21600" h="21600" fill="none" extrusionOk="0">
              <a:moveTo>
                <a:pt x="5400" y="18900"/>
              </a:moveTo>
              <a:lnTo>
                <a:pt x="8100" y="21600"/>
              </a:lnTo>
            </a:path>
            <a:path w="21600" h="21600" fill="none" extrusionOk="0">
              <a:moveTo>
                <a:pt x="13500" y="18900"/>
              </a:moveTo>
              <a:lnTo>
                <a:pt x="16200" y="18900"/>
              </a:lnTo>
              <a:lnTo>
                <a:pt x="16200" y="2700"/>
              </a:lnTo>
            </a:path>
            <a:path w="21600" h="21600" fill="none" extrusionOk="0">
              <a:moveTo>
                <a:pt x="16200" y="18900"/>
              </a:moveTo>
              <a:lnTo>
                <a:pt x="13500" y="21600"/>
              </a:lnTo>
            </a:path>
          </a:pathLst>
        </a:custGeom>
        <a:solidFill>
          <a:srgbClr val="FF660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lnSpc>
              <a:spcPts val="1100"/>
            </a:lnSpc>
            <a:defRPr sz="1000"/>
          </a:pPr>
          <a:r>
            <a:rPr lang="en-GB" sz="800" b="1" i="0" u="none" strike="noStrike" baseline="0">
              <a:solidFill>
                <a:srgbClr val="000000"/>
              </a:solidFill>
              <a:latin typeface="Times New Roman"/>
              <a:cs typeface="Times New Roman"/>
            </a:rPr>
            <a:t>New</a:t>
          </a:r>
          <a:endParaRPr lang="en-GB" sz="800" b="0" i="0" u="none" strike="noStrike" baseline="0">
            <a:solidFill>
              <a:srgbClr val="000000"/>
            </a:solidFill>
            <a:latin typeface="Times New Roman"/>
            <a:cs typeface="Times New Roman"/>
          </a:endParaRPr>
        </a:p>
        <a:p>
          <a:pPr algn="l" rtl="0">
            <a:lnSpc>
              <a:spcPts val="1100"/>
            </a:lnSpc>
            <a:defRPr sz="1000"/>
          </a:pPr>
          <a:endParaRPr lang="en-GB" sz="1000" b="0" i="0" u="none" strike="noStrike" baseline="0">
            <a:solidFill>
              <a:srgbClr val="000000"/>
            </a:solidFill>
            <a:latin typeface="Times New Roman"/>
            <a:cs typeface="Times New Roman"/>
          </a:endParaRPr>
        </a:p>
      </xdr:txBody>
    </xdr:sp>
    <xdr:clientData/>
  </xdr:twoCellAnchor>
  <xdr:twoCellAnchor>
    <xdr:from>
      <xdr:col>0</xdr:col>
      <xdr:colOff>66675</xdr:colOff>
      <xdr:row>20</xdr:row>
      <xdr:rowOff>85725</xdr:rowOff>
    </xdr:from>
    <xdr:to>
      <xdr:col>2</xdr:col>
      <xdr:colOff>38101</xdr:colOff>
      <xdr:row>20</xdr:row>
      <xdr:rowOff>342901</xdr:rowOff>
    </xdr:to>
    <xdr:sp macro="" textlink="">
      <xdr:nvSpPr>
        <xdr:cNvPr id="5" name="UpRibbonSharp"/>
        <xdr:cNvSpPr>
          <a:spLocks noEditPoints="1" noChangeArrowheads="1"/>
        </xdr:cNvSpPr>
      </xdr:nvSpPr>
      <xdr:spPr bwMode="auto">
        <a:xfrm>
          <a:off x="66675" y="5476875"/>
          <a:ext cx="790576" cy="257176"/>
        </a:xfrm>
        <a:custGeom>
          <a:avLst/>
          <a:gdLst>
            <a:gd name="G0" fmla="+- 0 0 0"/>
            <a:gd name="G1" fmla="+- 5400 0 0"/>
            <a:gd name="G2" fmla="+- 5400 2700 0"/>
            <a:gd name="G3" fmla="+- 21600 0 G2"/>
            <a:gd name="G4" fmla="+- 21600 0 G1"/>
            <a:gd name="G5" fmla="+- 21600 0 18900"/>
            <a:gd name="G6" fmla="*/ 18900 1 2"/>
            <a:gd name="G7" fmla="+- 21600 0 G6"/>
            <a:gd name="G8" fmla="+- 18900 0 0"/>
            <a:gd name="T0" fmla="*/ 10800 w 21600"/>
            <a:gd name="T1" fmla="*/ 0 h 21600"/>
            <a:gd name="T2" fmla="*/ 2700 w 21600"/>
            <a:gd name="T3" fmla="*/ 12150 h 21600"/>
            <a:gd name="T4" fmla="*/ 10800 w 21600"/>
            <a:gd name="T5" fmla="*/ 18900 h 21600"/>
            <a:gd name="T6" fmla="*/ 18900 w 21600"/>
            <a:gd name="T7" fmla="*/ 12150 h 21600"/>
            <a:gd name="T8" fmla="*/ 17694720 60000 65536"/>
            <a:gd name="T9" fmla="*/ 11796480 60000 65536"/>
            <a:gd name="T10" fmla="*/ 5898240 60000 65536"/>
            <a:gd name="T11" fmla="*/ 0 60000 65536"/>
            <a:gd name="T12" fmla="*/ G1 w 21600"/>
            <a:gd name="T13" fmla="*/ 0 h 21600"/>
            <a:gd name="T14" fmla="*/ G4 w 21600"/>
            <a:gd name="T15" fmla="*/ G8 h 21600"/>
          </a:gdLst>
          <a:ahLst/>
          <a:cxnLst>
            <a:cxn ang="T8">
              <a:pos x="T0" y="T1"/>
            </a:cxn>
            <a:cxn ang="T9">
              <a:pos x="T2" y="T3"/>
            </a:cxn>
            <a:cxn ang="T10">
              <a:pos x="T4" y="T5"/>
            </a:cxn>
            <a:cxn ang="T11">
              <a:pos x="T6" y="T7"/>
            </a:cxn>
          </a:cxnLst>
          <a:rect l="T12" t="T13" r="T14" b="T15"/>
          <a:pathLst>
            <a:path w="21600" h="21600" extrusionOk="0">
              <a:moveTo>
                <a:pt x="0" y="21600"/>
              </a:moveTo>
              <a:lnTo>
                <a:pt x="8100" y="21600"/>
              </a:lnTo>
              <a:lnTo>
                <a:pt x="8100" y="18900"/>
              </a:lnTo>
              <a:lnTo>
                <a:pt x="13500" y="18900"/>
              </a:lnTo>
              <a:lnTo>
                <a:pt x="13500" y="21600"/>
              </a:lnTo>
              <a:lnTo>
                <a:pt x="21600" y="21600"/>
              </a:lnTo>
              <a:lnTo>
                <a:pt x="18900" y="12150"/>
              </a:lnTo>
              <a:lnTo>
                <a:pt x="21600" y="2700"/>
              </a:lnTo>
              <a:lnTo>
                <a:pt x="16200" y="2700"/>
              </a:lnTo>
              <a:lnTo>
                <a:pt x="16200" y="0"/>
              </a:lnTo>
              <a:lnTo>
                <a:pt x="5400" y="0"/>
              </a:lnTo>
              <a:lnTo>
                <a:pt x="5400" y="2700"/>
              </a:lnTo>
              <a:lnTo>
                <a:pt x="0" y="2700"/>
              </a:lnTo>
              <a:lnTo>
                <a:pt x="2700" y="12150"/>
              </a:lnTo>
              <a:close/>
            </a:path>
            <a:path w="21600" h="21600" fill="none" extrusionOk="0">
              <a:moveTo>
                <a:pt x="8100" y="18900"/>
              </a:moveTo>
              <a:lnTo>
                <a:pt x="5400" y="18900"/>
              </a:lnTo>
              <a:lnTo>
                <a:pt x="5400" y="2700"/>
              </a:lnTo>
            </a:path>
            <a:path w="21600" h="21600" fill="none" extrusionOk="0">
              <a:moveTo>
                <a:pt x="5400" y="18900"/>
              </a:moveTo>
              <a:lnTo>
                <a:pt x="8100" y="21600"/>
              </a:lnTo>
            </a:path>
            <a:path w="21600" h="21600" fill="none" extrusionOk="0">
              <a:moveTo>
                <a:pt x="13500" y="18900"/>
              </a:moveTo>
              <a:lnTo>
                <a:pt x="16200" y="18900"/>
              </a:lnTo>
              <a:lnTo>
                <a:pt x="16200" y="2700"/>
              </a:lnTo>
            </a:path>
            <a:path w="21600" h="21600" fill="none" extrusionOk="0">
              <a:moveTo>
                <a:pt x="16200" y="18900"/>
              </a:moveTo>
              <a:lnTo>
                <a:pt x="13500" y="21600"/>
              </a:lnTo>
            </a:path>
          </a:pathLst>
        </a:custGeom>
        <a:solidFill>
          <a:srgbClr val="FF660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lnSpc>
              <a:spcPts val="1100"/>
            </a:lnSpc>
            <a:defRPr sz="1000"/>
          </a:pPr>
          <a:r>
            <a:rPr lang="en-GB" sz="800" b="1" i="0" u="none" strike="noStrike" baseline="0">
              <a:solidFill>
                <a:srgbClr val="000000"/>
              </a:solidFill>
              <a:latin typeface="Times New Roman"/>
              <a:cs typeface="Times New Roman"/>
            </a:rPr>
            <a:t>New</a:t>
          </a:r>
          <a:endParaRPr lang="en-GB" sz="800" b="0" i="0" u="none" strike="noStrike" baseline="0">
            <a:solidFill>
              <a:srgbClr val="000000"/>
            </a:solidFill>
            <a:latin typeface="Times New Roman"/>
            <a:cs typeface="Times New Roman"/>
          </a:endParaRPr>
        </a:p>
        <a:p>
          <a:pPr algn="l" rtl="0">
            <a:lnSpc>
              <a:spcPts val="1100"/>
            </a:lnSpc>
            <a:defRPr sz="1000"/>
          </a:pPr>
          <a:endParaRPr lang="en-GB" sz="1000" b="0" i="0" u="none" strike="noStrike" baseline="0">
            <a:solidFill>
              <a:srgbClr val="000000"/>
            </a:solidFill>
            <a:latin typeface="Times New Roman"/>
            <a:cs typeface="Times New Roman"/>
          </a:endParaRPr>
        </a:p>
      </xdr:txBody>
    </xdr:sp>
    <xdr:clientData/>
  </xdr:twoCellAnchor>
  <xdr:twoCellAnchor>
    <xdr:from>
      <xdr:col>0</xdr:col>
      <xdr:colOff>66675</xdr:colOff>
      <xdr:row>23</xdr:row>
      <xdr:rowOff>95250</xdr:rowOff>
    </xdr:from>
    <xdr:to>
      <xdr:col>2</xdr:col>
      <xdr:colOff>38101</xdr:colOff>
      <xdr:row>23</xdr:row>
      <xdr:rowOff>352426</xdr:rowOff>
    </xdr:to>
    <xdr:sp macro="" textlink="">
      <xdr:nvSpPr>
        <xdr:cNvPr id="6" name="UpRibbonSharp"/>
        <xdr:cNvSpPr>
          <a:spLocks noEditPoints="1" noChangeArrowheads="1"/>
        </xdr:cNvSpPr>
      </xdr:nvSpPr>
      <xdr:spPr bwMode="auto">
        <a:xfrm>
          <a:off x="66675" y="7305675"/>
          <a:ext cx="790576" cy="257176"/>
        </a:xfrm>
        <a:custGeom>
          <a:avLst/>
          <a:gdLst>
            <a:gd name="G0" fmla="+- 0 0 0"/>
            <a:gd name="G1" fmla="+- 5400 0 0"/>
            <a:gd name="G2" fmla="+- 5400 2700 0"/>
            <a:gd name="G3" fmla="+- 21600 0 G2"/>
            <a:gd name="G4" fmla="+- 21600 0 G1"/>
            <a:gd name="G5" fmla="+- 21600 0 18900"/>
            <a:gd name="G6" fmla="*/ 18900 1 2"/>
            <a:gd name="G7" fmla="+- 21600 0 G6"/>
            <a:gd name="G8" fmla="+- 18900 0 0"/>
            <a:gd name="T0" fmla="*/ 10800 w 21600"/>
            <a:gd name="T1" fmla="*/ 0 h 21600"/>
            <a:gd name="T2" fmla="*/ 2700 w 21600"/>
            <a:gd name="T3" fmla="*/ 12150 h 21600"/>
            <a:gd name="T4" fmla="*/ 10800 w 21600"/>
            <a:gd name="T5" fmla="*/ 18900 h 21600"/>
            <a:gd name="T6" fmla="*/ 18900 w 21600"/>
            <a:gd name="T7" fmla="*/ 12150 h 21600"/>
            <a:gd name="T8" fmla="*/ 17694720 60000 65536"/>
            <a:gd name="T9" fmla="*/ 11796480 60000 65536"/>
            <a:gd name="T10" fmla="*/ 5898240 60000 65536"/>
            <a:gd name="T11" fmla="*/ 0 60000 65536"/>
            <a:gd name="T12" fmla="*/ G1 w 21600"/>
            <a:gd name="T13" fmla="*/ 0 h 21600"/>
            <a:gd name="T14" fmla="*/ G4 w 21600"/>
            <a:gd name="T15" fmla="*/ G8 h 21600"/>
          </a:gdLst>
          <a:ahLst/>
          <a:cxnLst>
            <a:cxn ang="T8">
              <a:pos x="T0" y="T1"/>
            </a:cxn>
            <a:cxn ang="T9">
              <a:pos x="T2" y="T3"/>
            </a:cxn>
            <a:cxn ang="T10">
              <a:pos x="T4" y="T5"/>
            </a:cxn>
            <a:cxn ang="T11">
              <a:pos x="T6" y="T7"/>
            </a:cxn>
          </a:cxnLst>
          <a:rect l="T12" t="T13" r="T14" b="T15"/>
          <a:pathLst>
            <a:path w="21600" h="21600" extrusionOk="0">
              <a:moveTo>
                <a:pt x="0" y="21600"/>
              </a:moveTo>
              <a:lnTo>
                <a:pt x="8100" y="21600"/>
              </a:lnTo>
              <a:lnTo>
                <a:pt x="8100" y="18900"/>
              </a:lnTo>
              <a:lnTo>
                <a:pt x="13500" y="18900"/>
              </a:lnTo>
              <a:lnTo>
                <a:pt x="13500" y="21600"/>
              </a:lnTo>
              <a:lnTo>
                <a:pt x="21600" y="21600"/>
              </a:lnTo>
              <a:lnTo>
                <a:pt x="18900" y="12150"/>
              </a:lnTo>
              <a:lnTo>
                <a:pt x="21600" y="2700"/>
              </a:lnTo>
              <a:lnTo>
                <a:pt x="16200" y="2700"/>
              </a:lnTo>
              <a:lnTo>
                <a:pt x="16200" y="0"/>
              </a:lnTo>
              <a:lnTo>
                <a:pt x="5400" y="0"/>
              </a:lnTo>
              <a:lnTo>
                <a:pt x="5400" y="2700"/>
              </a:lnTo>
              <a:lnTo>
                <a:pt x="0" y="2700"/>
              </a:lnTo>
              <a:lnTo>
                <a:pt x="2700" y="12150"/>
              </a:lnTo>
              <a:close/>
            </a:path>
            <a:path w="21600" h="21600" fill="none" extrusionOk="0">
              <a:moveTo>
                <a:pt x="8100" y="18900"/>
              </a:moveTo>
              <a:lnTo>
                <a:pt x="5400" y="18900"/>
              </a:lnTo>
              <a:lnTo>
                <a:pt x="5400" y="2700"/>
              </a:lnTo>
            </a:path>
            <a:path w="21600" h="21600" fill="none" extrusionOk="0">
              <a:moveTo>
                <a:pt x="5400" y="18900"/>
              </a:moveTo>
              <a:lnTo>
                <a:pt x="8100" y="21600"/>
              </a:lnTo>
            </a:path>
            <a:path w="21600" h="21600" fill="none" extrusionOk="0">
              <a:moveTo>
                <a:pt x="13500" y="18900"/>
              </a:moveTo>
              <a:lnTo>
                <a:pt x="16200" y="18900"/>
              </a:lnTo>
              <a:lnTo>
                <a:pt x="16200" y="2700"/>
              </a:lnTo>
            </a:path>
            <a:path w="21600" h="21600" fill="none" extrusionOk="0">
              <a:moveTo>
                <a:pt x="16200" y="18900"/>
              </a:moveTo>
              <a:lnTo>
                <a:pt x="13500" y="21600"/>
              </a:lnTo>
            </a:path>
          </a:pathLst>
        </a:custGeom>
        <a:solidFill>
          <a:srgbClr val="FF660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lnSpc>
              <a:spcPts val="1100"/>
            </a:lnSpc>
            <a:defRPr sz="1000"/>
          </a:pPr>
          <a:r>
            <a:rPr lang="en-GB" sz="800" b="1" i="0" u="none" strike="noStrike" baseline="0">
              <a:solidFill>
                <a:srgbClr val="000000"/>
              </a:solidFill>
              <a:latin typeface="Times New Roman"/>
              <a:cs typeface="Times New Roman"/>
            </a:rPr>
            <a:t>New</a:t>
          </a:r>
          <a:endParaRPr lang="en-GB" sz="800" b="0" i="0" u="none" strike="noStrike" baseline="0">
            <a:solidFill>
              <a:srgbClr val="000000"/>
            </a:solidFill>
            <a:latin typeface="Times New Roman"/>
            <a:cs typeface="Times New Roman"/>
          </a:endParaRPr>
        </a:p>
        <a:p>
          <a:pPr algn="l" rtl="0">
            <a:lnSpc>
              <a:spcPts val="1100"/>
            </a:lnSpc>
            <a:defRPr sz="1000"/>
          </a:pPr>
          <a:endParaRPr lang="en-GB" sz="1000" b="0" i="0" u="none" strike="noStrike" baseline="0">
            <a:solidFill>
              <a:srgbClr val="000000"/>
            </a:solidFill>
            <a:latin typeface="Times New Roman"/>
            <a:cs typeface="Times New Roman"/>
          </a:endParaRPr>
        </a:p>
      </xdr:txBody>
    </xdr:sp>
    <xdr:clientData/>
  </xdr:twoCellAnchor>
  <xdr:twoCellAnchor>
    <xdr:from>
      <xdr:col>0</xdr:col>
      <xdr:colOff>66675</xdr:colOff>
      <xdr:row>27</xdr:row>
      <xdr:rowOff>95250</xdr:rowOff>
    </xdr:from>
    <xdr:to>
      <xdr:col>2</xdr:col>
      <xdr:colOff>38101</xdr:colOff>
      <xdr:row>27</xdr:row>
      <xdr:rowOff>352426</xdr:rowOff>
    </xdr:to>
    <xdr:sp macro="" textlink="">
      <xdr:nvSpPr>
        <xdr:cNvPr id="7" name="UpRibbonSharp"/>
        <xdr:cNvSpPr>
          <a:spLocks noEditPoints="1" noChangeArrowheads="1"/>
        </xdr:cNvSpPr>
      </xdr:nvSpPr>
      <xdr:spPr bwMode="auto">
        <a:xfrm>
          <a:off x="66675" y="10763250"/>
          <a:ext cx="790576" cy="257176"/>
        </a:xfrm>
        <a:custGeom>
          <a:avLst/>
          <a:gdLst>
            <a:gd name="G0" fmla="+- 0 0 0"/>
            <a:gd name="G1" fmla="+- 5400 0 0"/>
            <a:gd name="G2" fmla="+- 5400 2700 0"/>
            <a:gd name="G3" fmla="+- 21600 0 G2"/>
            <a:gd name="G4" fmla="+- 21600 0 G1"/>
            <a:gd name="G5" fmla="+- 21600 0 18900"/>
            <a:gd name="G6" fmla="*/ 18900 1 2"/>
            <a:gd name="G7" fmla="+- 21600 0 G6"/>
            <a:gd name="G8" fmla="+- 18900 0 0"/>
            <a:gd name="T0" fmla="*/ 10800 w 21600"/>
            <a:gd name="T1" fmla="*/ 0 h 21600"/>
            <a:gd name="T2" fmla="*/ 2700 w 21600"/>
            <a:gd name="T3" fmla="*/ 12150 h 21600"/>
            <a:gd name="T4" fmla="*/ 10800 w 21600"/>
            <a:gd name="T5" fmla="*/ 18900 h 21600"/>
            <a:gd name="T6" fmla="*/ 18900 w 21600"/>
            <a:gd name="T7" fmla="*/ 12150 h 21600"/>
            <a:gd name="T8" fmla="*/ 17694720 60000 65536"/>
            <a:gd name="T9" fmla="*/ 11796480 60000 65536"/>
            <a:gd name="T10" fmla="*/ 5898240 60000 65536"/>
            <a:gd name="T11" fmla="*/ 0 60000 65536"/>
            <a:gd name="T12" fmla="*/ G1 w 21600"/>
            <a:gd name="T13" fmla="*/ 0 h 21600"/>
            <a:gd name="T14" fmla="*/ G4 w 21600"/>
            <a:gd name="T15" fmla="*/ G8 h 21600"/>
          </a:gdLst>
          <a:ahLst/>
          <a:cxnLst>
            <a:cxn ang="T8">
              <a:pos x="T0" y="T1"/>
            </a:cxn>
            <a:cxn ang="T9">
              <a:pos x="T2" y="T3"/>
            </a:cxn>
            <a:cxn ang="T10">
              <a:pos x="T4" y="T5"/>
            </a:cxn>
            <a:cxn ang="T11">
              <a:pos x="T6" y="T7"/>
            </a:cxn>
          </a:cxnLst>
          <a:rect l="T12" t="T13" r="T14" b="T15"/>
          <a:pathLst>
            <a:path w="21600" h="21600" extrusionOk="0">
              <a:moveTo>
                <a:pt x="0" y="21600"/>
              </a:moveTo>
              <a:lnTo>
                <a:pt x="8100" y="21600"/>
              </a:lnTo>
              <a:lnTo>
                <a:pt x="8100" y="18900"/>
              </a:lnTo>
              <a:lnTo>
                <a:pt x="13500" y="18900"/>
              </a:lnTo>
              <a:lnTo>
                <a:pt x="13500" y="21600"/>
              </a:lnTo>
              <a:lnTo>
                <a:pt x="21600" y="21600"/>
              </a:lnTo>
              <a:lnTo>
                <a:pt x="18900" y="12150"/>
              </a:lnTo>
              <a:lnTo>
                <a:pt x="21600" y="2700"/>
              </a:lnTo>
              <a:lnTo>
                <a:pt x="16200" y="2700"/>
              </a:lnTo>
              <a:lnTo>
                <a:pt x="16200" y="0"/>
              </a:lnTo>
              <a:lnTo>
                <a:pt x="5400" y="0"/>
              </a:lnTo>
              <a:lnTo>
                <a:pt x="5400" y="2700"/>
              </a:lnTo>
              <a:lnTo>
                <a:pt x="0" y="2700"/>
              </a:lnTo>
              <a:lnTo>
                <a:pt x="2700" y="12150"/>
              </a:lnTo>
              <a:close/>
            </a:path>
            <a:path w="21600" h="21600" fill="none" extrusionOk="0">
              <a:moveTo>
                <a:pt x="8100" y="18900"/>
              </a:moveTo>
              <a:lnTo>
                <a:pt x="5400" y="18900"/>
              </a:lnTo>
              <a:lnTo>
                <a:pt x="5400" y="2700"/>
              </a:lnTo>
            </a:path>
            <a:path w="21600" h="21600" fill="none" extrusionOk="0">
              <a:moveTo>
                <a:pt x="5400" y="18900"/>
              </a:moveTo>
              <a:lnTo>
                <a:pt x="8100" y="21600"/>
              </a:lnTo>
            </a:path>
            <a:path w="21600" h="21600" fill="none" extrusionOk="0">
              <a:moveTo>
                <a:pt x="13500" y="18900"/>
              </a:moveTo>
              <a:lnTo>
                <a:pt x="16200" y="18900"/>
              </a:lnTo>
              <a:lnTo>
                <a:pt x="16200" y="2700"/>
              </a:lnTo>
            </a:path>
            <a:path w="21600" h="21600" fill="none" extrusionOk="0">
              <a:moveTo>
                <a:pt x="16200" y="18900"/>
              </a:moveTo>
              <a:lnTo>
                <a:pt x="13500" y="21600"/>
              </a:lnTo>
            </a:path>
          </a:pathLst>
        </a:custGeom>
        <a:solidFill>
          <a:srgbClr val="FF660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lnSpc>
              <a:spcPts val="1100"/>
            </a:lnSpc>
            <a:defRPr sz="1000"/>
          </a:pPr>
          <a:r>
            <a:rPr lang="en-GB" sz="800" b="1" i="0" u="none" strike="noStrike" baseline="0">
              <a:solidFill>
                <a:srgbClr val="000000"/>
              </a:solidFill>
              <a:latin typeface="Times New Roman"/>
              <a:cs typeface="Times New Roman"/>
            </a:rPr>
            <a:t>New</a:t>
          </a:r>
          <a:endParaRPr lang="en-GB" sz="800" b="0" i="0" u="none" strike="noStrike" baseline="0">
            <a:solidFill>
              <a:srgbClr val="000000"/>
            </a:solidFill>
            <a:latin typeface="Times New Roman"/>
            <a:cs typeface="Times New Roman"/>
          </a:endParaRPr>
        </a:p>
        <a:p>
          <a:pPr algn="l" rtl="0">
            <a:lnSpc>
              <a:spcPts val="1100"/>
            </a:lnSpc>
            <a:defRPr sz="1000"/>
          </a:pPr>
          <a:endParaRPr lang="en-GB" sz="1000" b="0" i="0" u="none" strike="noStrike" baseline="0">
            <a:solidFill>
              <a:srgbClr val="000000"/>
            </a:solidFill>
            <a:latin typeface="Times New Roman"/>
            <a:cs typeface="Times New Roman"/>
          </a:endParaRPr>
        </a:p>
      </xdr:txBody>
    </xdr:sp>
    <xdr:clientData/>
  </xdr:twoCellAnchor>
  <xdr:twoCellAnchor>
    <xdr:from>
      <xdr:col>0</xdr:col>
      <xdr:colOff>76200</xdr:colOff>
      <xdr:row>16</xdr:row>
      <xdr:rowOff>104775</xdr:rowOff>
    </xdr:from>
    <xdr:to>
      <xdr:col>2</xdr:col>
      <xdr:colOff>47626</xdr:colOff>
      <xdr:row>16</xdr:row>
      <xdr:rowOff>361951</xdr:rowOff>
    </xdr:to>
    <xdr:sp macro="" textlink="">
      <xdr:nvSpPr>
        <xdr:cNvPr id="8" name="UpRibbonSharp"/>
        <xdr:cNvSpPr>
          <a:spLocks noEditPoints="1" noChangeArrowheads="1"/>
        </xdr:cNvSpPr>
      </xdr:nvSpPr>
      <xdr:spPr bwMode="auto">
        <a:xfrm>
          <a:off x="76200" y="4991100"/>
          <a:ext cx="790576" cy="257176"/>
        </a:xfrm>
        <a:custGeom>
          <a:avLst/>
          <a:gdLst>
            <a:gd name="G0" fmla="+- 0 0 0"/>
            <a:gd name="G1" fmla="+- 5400 0 0"/>
            <a:gd name="G2" fmla="+- 5400 2700 0"/>
            <a:gd name="G3" fmla="+- 21600 0 G2"/>
            <a:gd name="G4" fmla="+- 21600 0 G1"/>
            <a:gd name="G5" fmla="+- 21600 0 18900"/>
            <a:gd name="G6" fmla="*/ 18900 1 2"/>
            <a:gd name="G7" fmla="+- 21600 0 G6"/>
            <a:gd name="G8" fmla="+- 18900 0 0"/>
            <a:gd name="T0" fmla="*/ 10800 w 21600"/>
            <a:gd name="T1" fmla="*/ 0 h 21600"/>
            <a:gd name="T2" fmla="*/ 2700 w 21600"/>
            <a:gd name="T3" fmla="*/ 12150 h 21600"/>
            <a:gd name="T4" fmla="*/ 10800 w 21600"/>
            <a:gd name="T5" fmla="*/ 18900 h 21600"/>
            <a:gd name="T6" fmla="*/ 18900 w 21600"/>
            <a:gd name="T7" fmla="*/ 12150 h 21600"/>
            <a:gd name="T8" fmla="*/ 17694720 60000 65536"/>
            <a:gd name="T9" fmla="*/ 11796480 60000 65536"/>
            <a:gd name="T10" fmla="*/ 5898240 60000 65536"/>
            <a:gd name="T11" fmla="*/ 0 60000 65536"/>
            <a:gd name="T12" fmla="*/ G1 w 21600"/>
            <a:gd name="T13" fmla="*/ 0 h 21600"/>
            <a:gd name="T14" fmla="*/ G4 w 21600"/>
            <a:gd name="T15" fmla="*/ G8 h 21600"/>
          </a:gdLst>
          <a:ahLst/>
          <a:cxnLst>
            <a:cxn ang="T8">
              <a:pos x="T0" y="T1"/>
            </a:cxn>
            <a:cxn ang="T9">
              <a:pos x="T2" y="T3"/>
            </a:cxn>
            <a:cxn ang="T10">
              <a:pos x="T4" y="T5"/>
            </a:cxn>
            <a:cxn ang="T11">
              <a:pos x="T6" y="T7"/>
            </a:cxn>
          </a:cxnLst>
          <a:rect l="T12" t="T13" r="T14" b="T15"/>
          <a:pathLst>
            <a:path w="21600" h="21600" extrusionOk="0">
              <a:moveTo>
                <a:pt x="0" y="21600"/>
              </a:moveTo>
              <a:lnTo>
                <a:pt x="8100" y="21600"/>
              </a:lnTo>
              <a:lnTo>
                <a:pt x="8100" y="18900"/>
              </a:lnTo>
              <a:lnTo>
                <a:pt x="13500" y="18900"/>
              </a:lnTo>
              <a:lnTo>
                <a:pt x="13500" y="21600"/>
              </a:lnTo>
              <a:lnTo>
                <a:pt x="21600" y="21600"/>
              </a:lnTo>
              <a:lnTo>
                <a:pt x="18900" y="12150"/>
              </a:lnTo>
              <a:lnTo>
                <a:pt x="21600" y="2700"/>
              </a:lnTo>
              <a:lnTo>
                <a:pt x="16200" y="2700"/>
              </a:lnTo>
              <a:lnTo>
                <a:pt x="16200" y="0"/>
              </a:lnTo>
              <a:lnTo>
                <a:pt x="5400" y="0"/>
              </a:lnTo>
              <a:lnTo>
                <a:pt x="5400" y="2700"/>
              </a:lnTo>
              <a:lnTo>
                <a:pt x="0" y="2700"/>
              </a:lnTo>
              <a:lnTo>
                <a:pt x="2700" y="12150"/>
              </a:lnTo>
              <a:close/>
            </a:path>
            <a:path w="21600" h="21600" fill="none" extrusionOk="0">
              <a:moveTo>
                <a:pt x="8100" y="18900"/>
              </a:moveTo>
              <a:lnTo>
                <a:pt x="5400" y="18900"/>
              </a:lnTo>
              <a:lnTo>
                <a:pt x="5400" y="2700"/>
              </a:lnTo>
            </a:path>
            <a:path w="21600" h="21600" fill="none" extrusionOk="0">
              <a:moveTo>
                <a:pt x="5400" y="18900"/>
              </a:moveTo>
              <a:lnTo>
                <a:pt x="8100" y="21600"/>
              </a:lnTo>
            </a:path>
            <a:path w="21600" h="21600" fill="none" extrusionOk="0">
              <a:moveTo>
                <a:pt x="13500" y="18900"/>
              </a:moveTo>
              <a:lnTo>
                <a:pt x="16200" y="18900"/>
              </a:lnTo>
              <a:lnTo>
                <a:pt x="16200" y="2700"/>
              </a:lnTo>
            </a:path>
            <a:path w="21600" h="21600" fill="none" extrusionOk="0">
              <a:moveTo>
                <a:pt x="16200" y="18900"/>
              </a:moveTo>
              <a:lnTo>
                <a:pt x="13500" y="21600"/>
              </a:lnTo>
            </a:path>
          </a:pathLst>
        </a:custGeom>
        <a:solidFill>
          <a:srgbClr val="FF660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lnSpc>
              <a:spcPts val="1100"/>
            </a:lnSpc>
            <a:defRPr sz="1000"/>
          </a:pPr>
          <a:r>
            <a:rPr lang="en-GB" sz="800" b="1" i="0" u="none" strike="noStrike" baseline="0">
              <a:solidFill>
                <a:srgbClr val="000000"/>
              </a:solidFill>
              <a:latin typeface="Times New Roman"/>
              <a:cs typeface="Times New Roman"/>
            </a:rPr>
            <a:t>New</a:t>
          </a:r>
          <a:endParaRPr lang="en-GB" sz="800" b="0" i="0" u="none" strike="noStrike" baseline="0">
            <a:solidFill>
              <a:srgbClr val="000000"/>
            </a:solidFill>
            <a:latin typeface="Times New Roman"/>
            <a:cs typeface="Times New Roman"/>
          </a:endParaRPr>
        </a:p>
        <a:p>
          <a:pPr algn="l" rtl="0">
            <a:lnSpc>
              <a:spcPts val="1100"/>
            </a:lnSpc>
            <a:defRPr sz="1000"/>
          </a:pPr>
          <a:endParaRPr lang="en-GB" sz="1000" b="0" i="0" u="none" strike="noStrike" baseline="0">
            <a:solidFill>
              <a:srgbClr val="000000"/>
            </a:solidFill>
            <a:latin typeface="Times New Roman"/>
            <a:cs typeface="Times New Roman"/>
          </a:endParaRPr>
        </a:p>
      </xdr:txBody>
    </xdr:sp>
    <xdr:clientData/>
  </xdr:twoCellAnchor>
  <xdr:twoCellAnchor>
    <xdr:from>
      <xdr:col>0</xdr:col>
      <xdr:colOff>66675</xdr:colOff>
      <xdr:row>17</xdr:row>
      <xdr:rowOff>114300</xdr:rowOff>
    </xdr:from>
    <xdr:to>
      <xdr:col>2</xdr:col>
      <xdr:colOff>38101</xdr:colOff>
      <xdr:row>17</xdr:row>
      <xdr:rowOff>371476</xdr:rowOff>
    </xdr:to>
    <xdr:sp macro="" textlink="">
      <xdr:nvSpPr>
        <xdr:cNvPr id="9" name="UpRibbonSharp"/>
        <xdr:cNvSpPr>
          <a:spLocks noEditPoints="1" noChangeArrowheads="1"/>
        </xdr:cNvSpPr>
      </xdr:nvSpPr>
      <xdr:spPr bwMode="auto">
        <a:xfrm>
          <a:off x="66675" y="5505450"/>
          <a:ext cx="790576" cy="257176"/>
        </a:xfrm>
        <a:custGeom>
          <a:avLst/>
          <a:gdLst>
            <a:gd name="G0" fmla="+- 0 0 0"/>
            <a:gd name="G1" fmla="+- 5400 0 0"/>
            <a:gd name="G2" fmla="+- 5400 2700 0"/>
            <a:gd name="G3" fmla="+- 21600 0 G2"/>
            <a:gd name="G4" fmla="+- 21600 0 G1"/>
            <a:gd name="G5" fmla="+- 21600 0 18900"/>
            <a:gd name="G6" fmla="*/ 18900 1 2"/>
            <a:gd name="G7" fmla="+- 21600 0 G6"/>
            <a:gd name="G8" fmla="+- 18900 0 0"/>
            <a:gd name="T0" fmla="*/ 10800 w 21600"/>
            <a:gd name="T1" fmla="*/ 0 h 21600"/>
            <a:gd name="T2" fmla="*/ 2700 w 21600"/>
            <a:gd name="T3" fmla="*/ 12150 h 21600"/>
            <a:gd name="T4" fmla="*/ 10800 w 21600"/>
            <a:gd name="T5" fmla="*/ 18900 h 21600"/>
            <a:gd name="T6" fmla="*/ 18900 w 21600"/>
            <a:gd name="T7" fmla="*/ 12150 h 21600"/>
            <a:gd name="T8" fmla="*/ 17694720 60000 65536"/>
            <a:gd name="T9" fmla="*/ 11796480 60000 65536"/>
            <a:gd name="T10" fmla="*/ 5898240 60000 65536"/>
            <a:gd name="T11" fmla="*/ 0 60000 65536"/>
            <a:gd name="T12" fmla="*/ G1 w 21600"/>
            <a:gd name="T13" fmla="*/ 0 h 21600"/>
            <a:gd name="T14" fmla="*/ G4 w 21600"/>
            <a:gd name="T15" fmla="*/ G8 h 21600"/>
          </a:gdLst>
          <a:ahLst/>
          <a:cxnLst>
            <a:cxn ang="T8">
              <a:pos x="T0" y="T1"/>
            </a:cxn>
            <a:cxn ang="T9">
              <a:pos x="T2" y="T3"/>
            </a:cxn>
            <a:cxn ang="T10">
              <a:pos x="T4" y="T5"/>
            </a:cxn>
            <a:cxn ang="T11">
              <a:pos x="T6" y="T7"/>
            </a:cxn>
          </a:cxnLst>
          <a:rect l="T12" t="T13" r="T14" b="T15"/>
          <a:pathLst>
            <a:path w="21600" h="21600" extrusionOk="0">
              <a:moveTo>
                <a:pt x="0" y="21600"/>
              </a:moveTo>
              <a:lnTo>
                <a:pt x="8100" y="21600"/>
              </a:lnTo>
              <a:lnTo>
                <a:pt x="8100" y="18900"/>
              </a:lnTo>
              <a:lnTo>
                <a:pt x="13500" y="18900"/>
              </a:lnTo>
              <a:lnTo>
                <a:pt x="13500" y="21600"/>
              </a:lnTo>
              <a:lnTo>
                <a:pt x="21600" y="21600"/>
              </a:lnTo>
              <a:lnTo>
                <a:pt x="18900" y="12150"/>
              </a:lnTo>
              <a:lnTo>
                <a:pt x="21600" y="2700"/>
              </a:lnTo>
              <a:lnTo>
                <a:pt x="16200" y="2700"/>
              </a:lnTo>
              <a:lnTo>
                <a:pt x="16200" y="0"/>
              </a:lnTo>
              <a:lnTo>
                <a:pt x="5400" y="0"/>
              </a:lnTo>
              <a:lnTo>
                <a:pt x="5400" y="2700"/>
              </a:lnTo>
              <a:lnTo>
                <a:pt x="0" y="2700"/>
              </a:lnTo>
              <a:lnTo>
                <a:pt x="2700" y="12150"/>
              </a:lnTo>
              <a:close/>
            </a:path>
            <a:path w="21600" h="21600" fill="none" extrusionOk="0">
              <a:moveTo>
                <a:pt x="8100" y="18900"/>
              </a:moveTo>
              <a:lnTo>
                <a:pt x="5400" y="18900"/>
              </a:lnTo>
              <a:lnTo>
                <a:pt x="5400" y="2700"/>
              </a:lnTo>
            </a:path>
            <a:path w="21600" h="21600" fill="none" extrusionOk="0">
              <a:moveTo>
                <a:pt x="5400" y="18900"/>
              </a:moveTo>
              <a:lnTo>
                <a:pt x="8100" y="21600"/>
              </a:lnTo>
            </a:path>
            <a:path w="21600" h="21600" fill="none" extrusionOk="0">
              <a:moveTo>
                <a:pt x="13500" y="18900"/>
              </a:moveTo>
              <a:lnTo>
                <a:pt x="16200" y="18900"/>
              </a:lnTo>
              <a:lnTo>
                <a:pt x="16200" y="2700"/>
              </a:lnTo>
            </a:path>
            <a:path w="21600" h="21600" fill="none" extrusionOk="0">
              <a:moveTo>
                <a:pt x="16200" y="18900"/>
              </a:moveTo>
              <a:lnTo>
                <a:pt x="13500" y="21600"/>
              </a:lnTo>
            </a:path>
          </a:pathLst>
        </a:custGeom>
        <a:solidFill>
          <a:srgbClr val="FF660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lnSpc>
              <a:spcPts val="1100"/>
            </a:lnSpc>
            <a:defRPr sz="1000"/>
          </a:pPr>
          <a:r>
            <a:rPr lang="en-GB" sz="800" b="1" i="0" u="none" strike="noStrike" baseline="0">
              <a:solidFill>
                <a:srgbClr val="000000"/>
              </a:solidFill>
              <a:latin typeface="Times New Roman"/>
              <a:cs typeface="Times New Roman"/>
            </a:rPr>
            <a:t>New</a:t>
          </a:r>
          <a:endParaRPr lang="en-GB" sz="800" b="0" i="0" u="none" strike="noStrike" baseline="0">
            <a:solidFill>
              <a:srgbClr val="000000"/>
            </a:solidFill>
            <a:latin typeface="Times New Roman"/>
            <a:cs typeface="Times New Roman"/>
          </a:endParaRPr>
        </a:p>
        <a:p>
          <a:pPr algn="l" rtl="0">
            <a:lnSpc>
              <a:spcPts val="1100"/>
            </a:lnSpc>
            <a:defRPr sz="1000"/>
          </a:pPr>
          <a:endParaRPr lang="en-GB" sz="1000" b="0" i="0" u="none" strike="noStrike" baseline="0">
            <a:solidFill>
              <a:srgbClr val="000000"/>
            </a:solidFill>
            <a:latin typeface="Times New Roman"/>
            <a:cs typeface="Times New Roman"/>
          </a:endParaRPr>
        </a:p>
      </xdr:txBody>
    </xdr:sp>
    <xdr:clientData/>
  </xdr:twoCellAnchor>
  <xdr:twoCellAnchor>
    <xdr:from>
      <xdr:col>0</xdr:col>
      <xdr:colOff>57150</xdr:colOff>
      <xdr:row>18</xdr:row>
      <xdr:rowOff>171450</xdr:rowOff>
    </xdr:from>
    <xdr:to>
      <xdr:col>2</xdr:col>
      <xdr:colOff>28576</xdr:colOff>
      <xdr:row>18</xdr:row>
      <xdr:rowOff>428626</xdr:rowOff>
    </xdr:to>
    <xdr:sp macro="" textlink="">
      <xdr:nvSpPr>
        <xdr:cNvPr id="10" name="UpRibbonSharp"/>
        <xdr:cNvSpPr>
          <a:spLocks noEditPoints="1" noChangeArrowheads="1"/>
        </xdr:cNvSpPr>
      </xdr:nvSpPr>
      <xdr:spPr bwMode="auto">
        <a:xfrm>
          <a:off x="57150" y="6067425"/>
          <a:ext cx="790576" cy="257176"/>
        </a:xfrm>
        <a:custGeom>
          <a:avLst/>
          <a:gdLst>
            <a:gd name="G0" fmla="+- 0 0 0"/>
            <a:gd name="G1" fmla="+- 5400 0 0"/>
            <a:gd name="G2" fmla="+- 5400 2700 0"/>
            <a:gd name="G3" fmla="+- 21600 0 G2"/>
            <a:gd name="G4" fmla="+- 21600 0 G1"/>
            <a:gd name="G5" fmla="+- 21600 0 18900"/>
            <a:gd name="G6" fmla="*/ 18900 1 2"/>
            <a:gd name="G7" fmla="+- 21600 0 G6"/>
            <a:gd name="G8" fmla="+- 18900 0 0"/>
            <a:gd name="T0" fmla="*/ 10800 w 21600"/>
            <a:gd name="T1" fmla="*/ 0 h 21600"/>
            <a:gd name="T2" fmla="*/ 2700 w 21600"/>
            <a:gd name="T3" fmla="*/ 12150 h 21600"/>
            <a:gd name="T4" fmla="*/ 10800 w 21600"/>
            <a:gd name="T5" fmla="*/ 18900 h 21600"/>
            <a:gd name="T6" fmla="*/ 18900 w 21600"/>
            <a:gd name="T7" fmla="*/ 12150 h 21600"/>
            <a:gd name="T8" fmla="*/ 17694720 60000 65536"/>
            <a:gd name="T9" fmla="*/ 11796480 60000 65536"/>
            <a:gd name="T10" fmla="*/ 5898240 60000 65536"/>
            <a:gd name="T11" fmla="*/ 0 60000 65536"/>
            <a:gd name="T12" fmla="*/ G1 w 21600"/>
            <a:gd name="T13" fmla="*/ 0 h 21600"/>
            <a:gd name="T14" fmla="*/ G4 w 21600"/>
            <a:gd name="T15" fmla="*/ G8 h 21600"/>
          </a:gdLst>
          <a:ahLst/>
          <a:cxnLst>
            <a:cxn ang="T8">
              <a:pos x="T0" y="T1"/>
            </a:cxn>
            <a:cxn ang="T9">
              <a:pos x="T2" y="T3"/>
            </a:cxn>
            <a:cxn ang="T10">
              <a:pos x="T4" y="T5"/>
            </a:cxn>
            <a:cxn ang="T11">
              <a:pos x="T6" y="T7"/>
            </a:cxn>
          </a:cxnLst>
          <a:rect l="T12" t="T13" r="T14" b="T15"/>
          <a:pathLst>
            <a:path w="21600" h="21600" extrusionOk="0">
              <a:moveTo>
                <a:pt x="0" y="21600"/>
              </a:moveTo>
              <a:lnTo>
                <a:pt x="8100" y="21600"/>
              </a:lnTo>
              <a:lnTo>
                <a:pt x="8100" y="18900"/>
              </a:lnTo>
              <a:lnTo>
                <a:pt x="13500" y="18900"/>
              </a:lnTo>
              <a:lnTo>
                <a:pt x="13500" y="21600"/>
              </a:lnTo>
              <a:lnTo>
                <a:pt x="21600" y="21600"/>
              </a:lnTo>
              <a:lnTo>
                <a:pt x="18900" y="12150"/>
              </a:lnTo>
              <a:lnTo>
                <a:pt x="21600" y="2700"/>
              </a:lnTo>
              <a:lnTo>
                <a:pt x="16200" y="2700"/>
              </a:lnTo>
              <a:lnTo>
                <a:pt x="16200" y="0"/>
              </a:lnTo>
              <a:lnTo>
                <a:pt x="5400" y="0"/>
              </a:lnTo>
              <a:lnTo>
                <a:pt x="5400" y="2700"/>
              </a:lnTo>
              <a:lnTo>
                <a:pt x="0" y="2700"/>
              </a:lnTo>
              <a:lnTo>
                <a:pt x="2700" y="12150"/>
              </a:lnTo>
              <a:close/>
            </a:path>
            <a:path w="21600" h="21600" fill="none" extrusionOk="0">
              <a:moveTo>
                <a:pt x="8100" y="18900"/>
              </a:moveTo>
              <a:lnTo>
                <a:pt x="5400" y="18900"/>
              </a:lnTo>
              <a:lnTo>
                <a:pt x="5400" y="2700"/>
              </a:lnTo>
            </a:path>
            <a:path w="21600" h="21600" fill="none" extrusionOk="0">
              <a:moveTo>
                <a:pt x="5400" y="18900"/>
              </a:moveTo>
              <a:lnTo>
                <a:pt x="8100" y="21600"/>
              </a:lnTo>
            </a:path>
            <a:path w="21600" h="21600" fill="none" extrusionOk="0">
              <a:moveTo>
                <a:pt x="13500" y="18900"/>
              </a:moveTo>
              <a:lnTo>
                <a:pt x="16200" y="18900"/>
              </a:lnTo>
              <a:lnTo>
                <a:pt x="16200" y="2700"/>
              </a:lnTo>
            </a:path>
            <a:path w="21600" h="21600" fill="none" extrusionOk="0">
              <a:moveTo>
                <a:pt x="16200" y="18900"/>
              </a:moveTo>
              <a:lnTo>
                <a:pt x="13500" y="21600"/>
              </a:lnTo>
            </a:path>
          </a:pathLst>
        </a:custGeom>
        <a:solidFill>
          <a:srgbClr val="FF660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lnSpc>
              <a:spcPts val="1100"/>
            </a:lnSpc>
            <a:defRPr sz="1000"/>
          </a:pPr>
          <a:r>
            <a:rPr lang="en-GB" sz="800" b="1" i="0" u="none" strike="noStrike" baseline="0">
              <a:solidFill>
                <a:srgbClr val="000000"/>
              </a:solidFill>
              <a:latin typeface="Times New Roman"/>
              <a:cs typeface="Times New Roman"/>
            </a:rPr>
            <a:t>New</a:t>
          </a:r>
          <a:endParaRPr lang="en-GB" sz="800" b="0" i="0" u="none" strike="noStrike" baseline="0">
            <a:solidFill>
              <a:srgbClr val="000000"/>
            </a:solidFill>
            <a:latin typeface="Times New Roman"/>
            <a:cs typeface="Times New Roman"/>
          </a:endParaRPr>
        </a:p>
        <a:p>
          <a:pPr algn="l" rtl="0">
            <a:lnSpc>
              <a:spcPts val="1100"/>
            </a:lnSpc>
            <a:defRPr sz="1000"/>
          </a:pPr>
          <a:endParaRPr lang="en-GB" sz="1000" b="0" i="0" u="none" strike="noStrike" baseline="0">
            <a:solidFill>
              <a:srgbClr val="000000"/>
            </a:solidFill>
            <a:latin typeface="Times New Roman"/>
            <a:cs typeface="Times New Roman"/>
          </a:endParaRPr>
        </a:p>
      </xdr:txBody>
    </xdr:sp>
    <xdr:clientData/>
  </xdr:twoCellAnchor>
  <xdr:twoCellAnchor>
    <xdr:from>
      <xdr:col>0</xdr:col>
      <xdr:colOff>76200</xdr:colOff>
      <xdr:row>45</xdr:row>
      <xdr:rowOff>104775</xdr:rowOff>
    </xdr:from>
    <xdr:to>
      <xdr:col>2</xdr:col>
      <xdr:colOff>47626</xdr:colOff>
      <xdr:row>45</xdr:row>
      <xdr:rowOff>361951</xdr:rowOff>
    </xdr:to>
    <xdr:sp macro="" textlink="">
      <xdr:nvSpPr>
        <xdr:cNvPr id="16" name="UpRibbonSharp"/>
        <xdr:cNvSpPr>
          <a:spLocks noEditPoints="1" noChangeArrowheads="1"/>
        </xdr:cNvSpPr>
      </xdr:nvSpPr>
      <xdr:spPr bwMode="auto">
        <a:xfrm>
          <a:off x="76200" y="40109775"/>
          <a:ext cx="790576" cy="257176"/>
        </a:xfrm>
        <a:custGeom>
          <a:avLst/>
          <a:gdLst>
            <a:gd name="G0" fmla="+- 0 0 0"/>
            <a:gd name="G1" fmla="+- 5400 0 0"/>
            <a:gd name="G2" fmla="+- 5400 2700 0"/>
            <a:gd name="G3" fmla="+- 21600 0 G2"/>
            <a:gd name="G4" fmla="+- 21600 0 G1"/>
            <a:gd name="G5" fmla="+- 21600 0 18900"/>
            <a:gd name="G6" fmla="*/ 18900 1 2"/>
            <a:gd name="G7" fmla="+- 21600 0 G6"/>
            <a:gd name="G8" fmla="+- 18900 0 0"/>
            <a:gd name="T0" fmla="*/ 10800 w 21600"/>
            <a:gd name="T1" fmla="*/ 0 h 21600"/>
            <a:gd name="T2" fmla="*/ 2700 w 21600"/>
            <a:gd name="T3" fmla="*/ 12150 h 21600"/>
            <a:gd name="T4" fmla="*/ 10800 w 21600"/>
            <a:gd name="T5" fmla="*/ 18900 h 21600"/>
            <a:gd name="T6" fmla="*/ 18900 w 21600"/>
            <a:gd name="T7" fmla="*/ 12150 h 21600"/>
            <a:gd name="T8" fmla="*/ 17694720 60000 65536"/>
            <a:gd name="T9" fmla="*/ 11796480 60000 65536"/>
            <a:gd name="T10" fmla="*/ 5898240 60000 65536"/>
            <a:gd name="T11" fmla="*/ 0 60000 65536"/>
            <a:gd name="T12" fmla="*/ G1 w 21600"/>
            <a:gd name="T13" fmla="*/ 0 h 21600"/>
            <a:gd name="T14" fmla="*/ G4 w 21600"/>
            <a:gd name="T15" fmla="*/ G8 h 21600"/>
          </a:gdLst>
          <a:ahLst/>
          <a:cxnLst>
            <a:cxn ang="T8">
              <a:pos x="T0" y="T1"/>
            </a:cxn>
            <a:cxn ang="T9">
              <a:pos x="T2" y="T3"/>
            </a:cxn>
            <a:cxn ang="T10">
              <a:pos x="T4" y="T5"/>
            </a:cxn>
            <a:cxn ang="T11">
              <a:pos x="T6" y="T7"/>
            </a:cxn>
          </a:cxnLst>
          <a:rect l="T12" t="T13" r="T14" b="T15"/>
          <a:pathLst>
            <a:path w="21600" h="21600" extrusionOk="0">
              <a:moveTo>
                <a:pt x="0" y="21600"/>
              </a:moveTo>
              <a:lnTo>
                <a:pt x="8100" y="21600"/>
              </a:lnTo>
              <a:lnTo>
                <a:pt x="8100" y="18900"/>
              </a:lnTo>
              <a:lnTo>
                <a:pt x="13500" y="18900"/>
              </a:lnTo>
              <a:lnTo>
                <a:pt x="13500" y="21600"/>
              </a:lnTo>
              <a:lnTo>
                <a:pt x="21600" y="21600"/>
              </a:lnTo>
              <a:lnTo>
                <a:pt x="18900" y="12150"/>
              </a:lnTo>
              <a:lnTo>
                <a:pt x="21600" y="2700"/>
              </a:lnTo>
              <a:lnTo>
                <a:pt x="16200" y="2700"/>
              </a:lnTo>
              <a:lnTo>
                <a:pt x="16200" y="0"/>
              </a:lnTo>
              <a:lnTo>
                <a:pt x="5400" y="0"/>
              </a:lnTo>
              <a:lnTo>
                <a:pt x="5400" y="2700"/>
              </a:lnTo>
              <a:lnTo>
                <a:pt x="0" y="2700"/>
              </a:lnTo>
              <a:lnTo>
                <a:pt x="2700" y="12150"/>
              </a:lnTo>
              <a:close/>
            </a:path>
            <a:path w="21600" h="21600" fill="none" extrusionOk="0">
              <a:moveTo>
                <a:pt x="8100" y="18900"/>
              </a:moveTo>
              <a:lnTo>
                <a:pt x="5400" y="18900"/>
              </a:lnTo>
              <a:lnTo>
                <a:pt x="5400" y="2700"/>
              </a:lnTo>
            </a:path>
            <a:path w="21600" h="21600" fill="none" extrusionOk="0">
              <a:moveTo>
                <a:pt x="5400" y="18900"/>
              </a:moveTo>
              <a:lnTo>
                <a:pt x="8100" y="21600"/>
              </a:lnTo>
            </a:path>
            <a:path w="21600" h="21600" fill="none" extrusionOk="0">
              <a:moveTo>
                <a:pt x="13500" y="18900"/>
              </a:moveTo>
              <a:lnTo>
                <a:pt x="16200" y="18900"/>
              </a:lnTo>
              <a:lnTo>
                <a:pt x="16200" y="2700"/>
              </a:lnTo>
            </a:path>
            <a:path w="21600" h="21600" fill="none" extrusionOk="0">
              <a:moveTo>
                <a:pt x="16200" y="18900"/>
              </a:moveTo>
              <a:lnTo>
                <a:pt x="13500" y="21600"/>
              </a:lnTo>
            </a:path>
          </a:pathLst>
        </a:custGeom>
        <a:solidFill>
          <a:srgbClr val="FF660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lnSpc>
              <a:spcPts val="1100"/>
            </a:lnSpc>
            <a:defRPr sz="1000"/>
          </a:pPr>
          <a:r>
            <a:rPr lang="en-GB" sz="800" b="1" i="0" u="none" strike="noStrike" baseline="0">
              <a:solidFill>
                <a:srgbClr val="000000"/>
              </a:solidFill>
              <a:latin typeface="Times New Roman"/>
              <a:cs typeface="Times New Roman"/>
            </a:rPr>
            <a:t>New</a:t>
          </a:r>
          <a:endParaRPr lang="en-GB" sz="800" b="0" i="0" u="none" strike="noStrike" baseline="0">
            <a:solidFill>
              <a:srgbClr val="000000"/>
            </a:solidFill>
            <a:latin typeface="Times New Roman"/>
            <a:cs typeface="Times New Roman"/>
          </a:endParaRPr>
        </a:p>
        <a:p>
          <a:pPr algn="l" rtl="0">
            <a:lnSpc>
              <a:spcPts val="1100"/>
            </a:lnSpc>
            <a:defRPr sz="1000"/>
          </a:pPr>
          <a:endParaRPr lang="en-GB" sz="1000" b="0" i="0" u="none" strike="noStrike" baseline="0">
            <a:solidFill>
              <a:srgbClr val="000000"/>
            </a:solidFill>
            <a:latin typeface="Times New Roman"/>
            <a:cs typeface="Times New Roman"/>
          </a:endParaRPr>
        </a:p>
      </xdr:txBody>
    </xdr:sp>
    <xdr:clientData/>
  </xdr:twoCellAnchor>
  <xdr:twoCellAnchor>
    <xdr:from>
      <xdr:col>0</xdr:col>
      <xdr:colOff>76200</xdr:colOff>
      <xdr:row>47</xdr:row>
      <xdr:rowOff>123825</xdr:rowOff>
    </xdr:from>
    <xdr:to>
      <xdr:col>2</xdr:col>
      <xdr:colOff>47626</xdr:colOff>
      <xdr:row>47</xdr:row>
      <xdr:rowOff>381001</xdr:rowOff>
    </xdr:to>
    <xdr:sp macro="" textlink="">
      <xdr:nvSpPr>
        <xdr:cNvPr id="17" name="UpRibbonSharp"/>
        <xdr:cNvSpPr>
          <a:spLocks noEditPoints="1" noChangeArrowheads="1"/>
        </xdr:cNvSpPr>
      </xdr:nvSpPr>
      <xdr:spPr bwMode="auto">
        <a:xfrm>
          <a:off x="76200" y="42405300"/>
          <a:ext cx="790576" cy="257176"/>
        </a:xfrm>
        <a:custGeom>
          <a:avLst/>
          <a:gdLst>
            <a:gd name="G0" fmla="+- 0 0 0"/>
            <a:gd name="G1" fmla="+- 5400 0 0"/>
            <a:gd name="G2" fmla="+- 5400 2700 0"/>
            <a:gd name="G3" fmla="+- 21600 0 G2"/>
            <a:gd name="G4" fmla="+- 21600 0 G1"/>
            <a:gd name="G5" fmla="+- 21600 0 18900"/>
            <a:gd name="G6" fmla="*/ 18900 1 2"/>
            <a:gd name="G7" fmla="+- 21600 0 G6"/>
            <a:gd name="G8" fmla="+- 18900 0 0"/>
            <a:gd name="T0" fmla="*/ 10800 w 21600"/>
            <a:gd name="T1" fmla="*/ 0 h 21600"/>
            <a:gd name="T2" fmla="*/ 2700 w 21600"/>
            <a:gd name="T3" fmla="*/ 12150 h 21600"/>
            <a:gd name="T4" fmla="*/ 10800 w 21600"/>
            <a:gd name="T5" fmla="*/ 18900 h 21600"/>
            <a:gd name="T6" fmla="*/ 18900 w 21600"/>
            <a:gd name="T7" fmla="*/ 12150 h 21600"/>
            <a:gd name="T8" fmla="*/ 17694720 60000 65536"/>
            <a:gd name="T9" fmla="*/ 11796480 60000 65536"/>
            <a:gd name="T10" fmla="*/ 5898240 60000 65536"/>
            <a:gd name="T11" fmla="*/ 0 60000 65536"/>
            <a:gd name="T12" fmla="*/ G1 w 21600"/>
            <a:gd name="T13" fmla="*/ 0 h 21600"/>
            <a:gd name="T14" fmla="*/ G4 w 21600"/>
            <a:gd name="T15" fmla="*/ G8 h 21600"/>
          </a:gdLst>
          <a:ahLst/>
          <a:cxnLst>
            <a:cxn ang="T8">
              <a:pos x="T0" y="T1"/>
            </a:cxn>
            <a:cxn ang="T9">
              <a:pos x="T2" y="T3"/>
            </a:cxn>
            <a:cxn ang="T10">
              <a:pos x="T4" y="T5"/>
            </a:cxn>
            <a:cxn ang="T11">
              <a:pos x="T6" y="T7"/>
            </a:cxn>
          </a:cxnLst>
          <a:rect l="T12" t="T13" r="T14" b="T15"/>
          <a:pathLst>
            <a:path w="21600" h="21600" extrusionOk="0">
              <a:moveTo>
                <a:pt x="0" y="21600"/>
              </a:moveTo>
              <a:lnTo>
                <a:pt x="8100" y="21600"/>
              </a:lnTo>
              <a:lnTo>
                <a:pt x="8100" y="18900"/>
              </a:lnTo>
              <a:lnTo>
                <a:pt x="13500" y="18900"/>
              </a:lnTo>
              <a:lnTo>
                <a:pt x="13500" y="21600"/>
              </a:lnTo>
              <a:lnTo>
                <a:pt x="21600" y="21600"/>
              </a:lnTo>
              <a:lnTo>
                <a:pt x="18900" y="12150"/>
              </a:lnTo>
              <a:lnTo>
                <a:pt x="21600" y="2700"/>
              </a:lnTo>
              <a:lnTo>
                <a:pt x="16200" y="2700"/>
              </a:lnTo>
              <a:lnTo>
                <a:pt x="16200" y="0"/>
              </a:lnTo>
              <a:lnTo>
                <a:pt x="5400" y="0"/>
              </a:lnTo>
              <a:lnTo>
                <a:pt x="5400" y="2700"/>
              </a:lnTo>
              <a:lnTo>
                <a:pt x="0" y="2700"/>
              </a:lnTo>
              <a:lnTo>
                <a:pt x="2700" y="12150"/>
              </a:lnTo>
              <a:close/>
            </a:path>
            <a:path w="21600" h="21600" fill="none" extrusionOk="0">
              <a:moveTo>
                <a:pt x="8100" y="18900"/>
              </a:moveTo>
              <a:lnTo>
                <a:pt x="5400" y="18900"/>
              </a:lnTo>
              <a:lnTo>
                <a:pt x="5400" y="2700"/>
              </a:lnTo>
            </a:path>
            <a:path w="21600" h="21600" fill="none" extrusionOk="0">
              <a:moveTo>
                <a:pt x="5400" y="18900"/>
              </a:moveTo>
              <a:lnTo>
                <a:pt x="8100" y="21600"/>
              </a:lnTo>
            </a:path>
            <a:path w="21600" h="21600" fill="none" extrusionOk="0">
              <a:moveTo>
                <a:pt x="13500" y="18900"/>
              </a:moveTo>
              <a:lnTo>
                <a:pt x="16200" y="18900"/>
              </a:lnTo>
              <a:lnTo>
                <a:pt x="16200" y="2700"/>
              </a:lnTo>
            </a:path>
            <a:path w="21600" h="21600" fill="none" extrusionOk="0">
              <a:moveTo>
                <a:pt x="16200" y="18900"/>
              </a:moveTo>
              <a:lnTo>
                <a:pt x="13500" y="21600"/>
              </a:lnTo>
            </a:path>
          </a:pathLst>
        </a:custGeom>
        <a:solidFill>
          <a:srgbClr val="FF660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lnSpc>
              <a:spcPts val="1100"/>
            </a:lnSpc>
            <a:defRPr sz="1000"/>
          </a:pPr>
          <a:r>
            <a:rPr lang="en-GB" sz="800" b="1" i="0" u="none" strike="noStrike" baseline="0">
              <a:solidFill>
                <a:srgbClr val="000000"/>
              </a:solidFill>
              <a:latin typeface="Times New Roman"/>
              <a:cs typeface="Times New Roman"/>
            </a:rPr>
            <a:t>New</a:t>
          </a:r>
          <a:endParaRPr lang="en-GB" sz="800" b="0" i="0" u="none" strike="noStrike" baseline="0">
            <a:solidFill>
              <a:srgbClr val="000000"/>
            </a:solidFill>
            <a:latin typeface="Times New Roman"/>
            <a:cs typeface="Times New Roman"/>
          </a:endParaRPr>
        </a:p>
        <a:p>
          <a:pPr algn="l" rtl="0">
            <a:lnSpc>
              <a:spcPts val="1100"/>
            </a:lnSpc>
            <a:defRPr sz="1000"/>
          </a:pPr>
          <a:endParaRPr lang="en-GB" sz="1000" b="0" i="0" u="none" strike="noStrike" baseline="0">
            <a:solidFill>
              <a:srgbClr val="000000"/>
            </a:solidFill>
            <a:latin typeface="Times New Roman"/>
            <a:cs typeface="Times New Roman"/>
          </a:endParaRPr>
        </a:p>
      </xdr:txBody>
    </xdr:sp>
    <xdr:clientData/>
  </xdr:twoCellAnchor>
  <xdr:twoCellAnchor>
    <xdr:from>
      <xdr:col>0</xdr:col>
      <xdr:colOff>57150</xdr:colOff>
      <xdr:row>48</xdr:row>
      <xdr:rowOff>114300</xdr:rowOff>
    </xdr:from>
    <xdr:to>
      <xdr:col>2</xdr:col>
      <xdr:colOff>28576</xdr:colOff>
      <xdr:row>48</xdr:row>
      <xdr:rowOff>371476</xdr:rowOff>
    </xdr:to>
    <xdr:sp macro="" textlink="">
      <xdr:nvSpPr>
        <xdr:cNvPr id="18" name="UpRibbonSharp"/>
        <xdr:cNvSpPr>
          <a:spLocks noEditPoints="1" noChangeArrowheads="1"/>
        </xdr:cNvSpPr>
      </xdr:nvSpPr>
      <xdr:spPr bwMode="auto">
        <a:xfrm>
          <a:off x="57150" y="42900600"/>
          <a:ext cx="790576" cy="257176"/>
        </a:xfrm>
        <a:custGeom>
          <a:avLst/>
          <a:gdLst>
            <a:gd name="G0" fmla="+- 0 0 0"/>
            <a:gd name="G1" fmla="+- 5400 0 0"/>
            <a:gd name="G2" fmla="+- 5400 2700 0"/>
            <a:gd name="G3" fmla="+- 21600 0 G2"/>
            <a:gd name="G4" fmla="+- 21600 0 G1"/>
            <a:gd name="G5" fmla="+- 21600 0 18900"/>
            <a:gd name="G6" fmla="*/ 18900 1 2"/>
            <a:gd name="G7" fmla="+- 21600 0 G6"/>
            <a:gd name="G8" fmla="+- 18900 0 0"/>
            <a:gd name="T0" fmla="*/ 10800 w 21600"/>
            <a:gd name="T1" fmla="*/ 0 h 21600"/>
            <a:gd name="T2" fmla="*/ 2700 w 21600"/>
            <a:gd name="T3" fmla="*/ 12150 h 21600"/>
            <a:gd name="T4" fmla="*/ 10800 w 21600"/>
            <a:gd name="T5" fmla="*/ 18900 h 21600"/>
            <a:gd name="T6" fmla="*/ 18900 w 21600"/>
            <a:gd name="T7" fmla="*/ 12150 h 21600"/>
            <a:gd name="T8" fmla="*/ 17694720 60000 65536"/>
            <a:gd name="T9" fmla="*/ 11796480 60000 65536"/>
            <a:gd name="T10" fmla="*/ 5898240 60000 65536"/>
            <a:gd name="T11" fmla="*/ 0 60000 65536"/>
            <a:gd name="T12" fmla="*/ G1 w 21600"/>
            <a:gd name="T13" fmla="*/ 0 h 21600"/>
            <a:gd name="T14" fmla="*/ G4 w 21600"/>
            <a:gd name="T15" fmla="*/ G8 h 21600"/>
          </a:gdLst>
          <a:ahLst/>
          <a:cxnLst>
            <a:cxn ang="T8">
              <a:pos x="T0" y="T1"/>
            </a:cxn>
            <a:cxn ang="T9">
              <a:pos x="T2" y="T3"/>
            </a:cxn>
            <a:cxn ang="T10">
              <a:pos x="T4" y="T5"/>
            </a:cxn>
            <a:cxn ang="T11">
              <a:pos x="T6" y="T7"/>
            </a:cxn>
          </a:cxnLst>
          <a:rect l="T12" t="T13" r="T14" b="T15"/>
          <a:pathLst>
            <a:path w="21600" h="21600" extrusionOk="0">
              <a:moveTo>
                <a:pt x="0" y="21600"/>
              </a:moveTo>
              <a:lnTo>
                <a:pt x="8100" y="21600"/>
              </a:lnTo>
              <a:lnTo>
                <a:pt x="8100" y="18900"/>
              </a:lnTo>
              <a:lnTo>
                <a:pt x="13500" y="18900"/>
              </a:lnTo>
              <a:lnTo>
                <a:pt x="13500" y="21600"/>
              </a:lnTo>
              <a:lnTo>
                <a:pt x="21600" y="21600"/>
              </a:lnTo>
              <a:lnTo>
                <a:pt x="18900" y="12150"/>
              </a:lnTo>
              <a:lnTo>
                <a:pt x="21600" y="2700"/>
              </a:lnTo>
              <a:lnTo>
                <a:pt x="16200" y="2700"/>
              </a:lnTo>
              <a:lnTo>
                <a:pt x="16200" y="0"/>
              </a:lnTo>
              <a:lnTo>
                <a:pt x="5400" y="0"/>
              </a:lnTo>
              <a:lnTo>
                <a:pt x="5400" y="2700"/>
              </a:lnTo>
              <a:lnTo>
                <a:pt x="0" y="2700"/>
              </a:lnTo>
              <a:lnTo>
                <a:pt x="2700" y="12150"/>
              </a:lnTo>
              <a:close/>
            </a:path>
            <a:path w="21600" h="21600" fill="none" extrusionOk="0">
              <a:moveTo>
                <a:pt x="8100" y="18900"/>
              </a:moveTo>
              <a:lnTo>
                <a:pt x="5400" y="18900"/>
              </a:lnTo>
              <a:lnTo>
                <a:pt x="5400" y="2700"/>
              </a:lnTo>
            </a:path>
            <a:path w="21600" h="21600" fill="none" extrusionOk="0">
              <a:moveTo>
                <a:pt x="5400" y="18900"/>
              </a:moveTo>
              <a:lnTo>
                <a:pt x="8100" y="21600"/>
              </a:lnTo>
            </a:path>
            <a:path w="21600" h="21600" fill="none" extrusionOk="0">
              <a:moveTo>
                <a:pt x="13500" y="18900"/>
              </a:moveTo>
              <a:lnTo>
                <a:pt x="16200" y="18900"/>
              </a:lnTo>
              <a:lnTo>
                <a:pt x="16200" y="2700"/>
              </a:lnTo>
            </a:path>
            <a:path w="21600" h="21600" fill="none" extrusionOk="0">
              <a:moveTo>
                <a:pt x="16200" y="18900"/>
              </a:moveTo>
              <a:lnTo>
                <a:pt x="13500" y="21600"/>
              </a:lnTo>
            </a:path>
          </a:pathLst>
        </a:custGeom>
        <a:solidFill>
          <a:srgbClr val="FF660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lnSpc>
              <a:spcPts val="1100"/>
            </a:lnSpc>
            <a:defRPr sz="1000"/>
          </a:pPr>
          <a:r>
            <a:rPr lang="en-GB" sz="800" b="1" i="0" u="none" strike="noStrike" baseline="0">
              <a:solidFill>
                <a:srgbClr val="000000"/>
              </a:solidFill>
              <a:latin typeface="Times New Roman"/>
              <a:cs typeface="Times New Roman"/>
            </a:rPr>
            <a:t>New</a:t>
          </a:r>
          <a:endParaRPr lang="en-GB" sz="800" b="0" i="0" u="none" strike="noStrike" baseline="0">
            <a:solidFill>
              <a:srgbClr val="000000"/>
            </a:solidFill>
            <a:latin typeface="Times New Roman"/>
            <a:cs typeface="Times New Roman"/>
          </a:endParaRPr>
        </a:p>
        <a:p>
          <a:pPr algn="l" rtl="0">
            <a:lnSpc>
              <a:spcPts val="1100"/>
            </a:lnSpc>
            <a:defRPr sz="1000"/>
          </a:pPr>
          <a:endParaRPr lang="en-GB" sz="1000" b="0" i="0" u="none" strike="noStrike" baseline="0">
            <a:solidFill>
              <a:srgbClr val="000000"/>
            </a:solidFill>
            <a:latin typeface="Times New Roman"/>
            <a:cs typeface="Times New Roman"/>
          </a:endParaRPr>
        </a:p>
      </xdr:txBody>
    </xdr:sp>
    <xdr:clientData/>
  </xdr:twoCellAnchor>
  <xdr:twoCellAnchor>
    <xdr:from>
      <xdr:col>0</xdr:col>
      <xdr:colOff>95250</xdr:colOff>
      <xdr:row>49</xdr:row>
      <xdr:rowOff>95250</xdr:rowOff>
    </xdr:from>
    <xdr:to>
      <xdr:col>2</xdr:col>
      <xdr:colOff>66676</xdr:colOff>
      <xdr:row>49</xdr:row>
      <xdr:rowOff>352426</xdr:rowOff>
    </xdr:to>
    <xdr:sp macro="" textlink="">
      <xdr:nvSpPr>
        <xdr:cNvPr id="19" name="UpRibbonSharp"/>
        <xdr:cNvSpPr>
          <a:spLocks noEditPoints="1" noChangeArrowheads="1"/>
        </xdr:cNvSpPr>
      </xdr:nvSpPr>
      <xdr:spPr bwMode="auto">
        <a:xfrm>
          <a:off x="95250" y="43386375"/>
          <a:ext cx="790576" cy="257176"/>
        </a:xfrm>
        <a:custGeom>
          <a:avLst/>
          <a:gdLst>
            <a:gd name="G0" fmla="+- 0 0 0"/>
            <a:gd name="G1" fmla="+- 5400 0 0"/>
            <a:gd name="G2" fmla="+- 5400 2700 0"/>
            <a:gd name="G3" fmla="+- 21600 0 G2"/>
            <a:gd name="G4" fmla="+- 21600 0 G1"/>
            <a:gd name="G5" fmla="+- 21600 0 18900"/>
            <a:gd name="G6" fmla="*/ 18900 1 2"/>
            <a:gd name="G7" fmla="+- 21600 0 G6"/>
            <a:gd name="G8" fmla="+- 18900 0 0"/>
            <a:gd name="T0" fmla="*/ 10800 w 21600"/>
            <a:gd name="T1" fmla="*/ 0 h 21600"/>
            <a:gd name="T2" fmla="*/ 2700 w 21600"/>
            <a:gd name="T3" fmla="*/ 12150 h 21600"/>
            <a:gd name="T4" fmla="*/ 10800 w 21600"/>
            <a:gd name="T5" fmla="*/ 18900 h 21600"/>
            <a:gd name="T6" fmla="*/ 18900 w 21600"/>
            <a:gd name="T7" fmla="*/ 12150 h 21600"/>
            <a:gd name="T8" fmla="*/ 17694720 60000 65536"/>
            <a:gd name="T9" fmla="*/ 11796480 60000 65536"/>
            <a:gd name="T10" fmla="*/ 5898240 60000 65536"/>
            <a:gd name="T11" fmla="*/ 0 60000 65536"/>
            <a:gd name="T12" fmla="*/ G1 w 21600"/>
            <a:gd name="T13" fmla="*/ 0 h 21600"/>
            <a:gd name="T14" fmla="*/ G4 w 21600"/>
            <a:gd name="T15" fmla="*/ G8 h 21600"/>
          </a:gdLst>
          <a:ahLst/>
          <a:cxnLst>
            <a:cxn ang="T8">
              <a:pos x="T0" y="T1"/>
            </a:cxn>
            <a:cxn ang="T9">
              <a:pos x="T2" y="T3"/>
            </a:cxn>
            <a:cxn ang="T10">
              <a:pos x="T4" y="T5"/>
            </a:cxn>
            <a:cxn ang="T11">
              <a:pos x="T6" y="T7"/>
            </a:cxn>
          </a:cxnLst>
          <a:rect l="T12" t="T13" r="T14" b="T15"/>
          <a:pathLst>
            <a:path w="21600" h="21600" extrusionOk="0">
              <a:moveTo>
                <a:pt x="0" y="21600"/>
              </a:moveTo>
              <a:lnTo>
                <a:pt x="8100" y="21600"/>
              </a:lnTo>
              <a:lnTo>
                <a:pt x="8100" y="18900"/>
              </a:lnTo>
              <a:lnTo>
                <a:pt x="13500" y="18900"/>
              </a:lnTo>
              <a:lnTo>
                <a:pt x="13500" y="21600"/>
              </a:lnTo>
              <a:lnTo>
                <a:pt x="21600" y="21600"/>
              </a:lnTo>
              <a:lnTo>
                <a:pt x="18900" y="12150"/>
              </a:lnTo>
              <a:lnTo>
                <a:pt x="21600" y="2700"/>
              </a:lnTo>
              <a:lnTo>
                <a:pt x="16200" y="2700"/>
              </a:lnTo>
              <a:lnTo>
                <a:pt x="16200" y="0"/>
              </a:lnTo>
              <a:lnTo>
                <a:pt x="5400" y="0"/>
              </a:lnTo>
              <a:lnTo>
                <a:pt x="5400" y="2700"/>
              </a:lnTo>
              <a:lnTo>
                <a:pt x="0" y="2700"/>
              </a:lnTo>
              <a:lnTo>
                <a:pt x="2700" y="12150"/>
              </a:lnTo>
              <a:close/>
            </a:path>
            <a:path w="21600" h="21600" fill="none" extrusionOk="0">
              <a:moveTo>
                <a:pt x="8100" y="18900"/>
              </a:moveTo>
              <a:lnTo>
                <a:pt x="5400" y="18900"/>
              </a:lnTo>
              <a:lnTo>
                <a:pt x="5400" y="2700"/>
              </a:lnTo>
            </a:path>
            <a:path w="21600" h="21600" fill="none" extrusionOk="0">
              <a:moveTo>
                <a:pt x="5400" y="18900"/>
              </a:moveTo>
              <a:lnTo>
                <a:pt x="8100" y="21600"/>
              </a:lnTo>
            </a:path>
            <a:path w="21600" h="21600" fill="none" extrusionOk="0">
              <a:moveTo>
                <a:pt x="13500" y="18900"/>
              </a:moveTo>
              <a:lnTo>
                <a:pt x="16200" y="18900"/>
              </a:lnTo>
              <a:lnTo>
                <a:pt x="16200" y="2700"/>
              </a:lnTo>
            </a:path>
            <a:path w="21600" h="21600" fill="none" extrusionOk="0">
              <a:moveTo>
                <a:pt x="16200" y="18900"/>
              </a:moveTo>
              <a:lnTo>
                <a:pt x="13500" y="21600"/>
              </a:lnTo>
            </a:path>
          </a:pathLst>
        </a:custGeom>
        <a:solidFill>
          <a:srgbClr val="FF660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lnSpc>
              <a:spcPts val="1100"/>
            </a:lnSpc>
            <a:defRPr sz="1000"/>
          </a:pPr>
          <a:r>
            <a:rPr lang="en-GB" sz="800" b="1" i="0" u="none" strike="noStrike" baseline="0">
              <a:solidFill>
                <a:srgbClr val="000000"/>
              </a:solidFill>
              <a:latin typeface="Times New Roman"/>
              <a:cs typeface="Times New Roman"/>
            </a:rPr>
            <a:t>New</a:t>
          </a:r>
          <a:endParaRPr lang="en-GB" sz="800" b="0" i="0" u="none" strike="noStrike" baseline="0">
            <a:solidFill>
              <a:srgbClr val="000000"/>
            </a:solidFill>
            <a:latin typeface="Times New Roman"/>
            <a:cs typeface="Times New Roman"/>
          </a:endParaRPr>
        </a:p>
        <a:p>
          <a:pPr algn="l" rtl="0">
            <a:lnSpc>
              <a:spcPts val="1100"/>
            </a:lnSpc>
            <a:defRPr sz="1000"/>
          </a:pPr>
          <a:endParaRPr lang="en-GB" sz="1000" b="0" i="0" u="none" strike="noStrike" baseline="0">
            <a:solidFill>
              <a:srgbClr val="000000"/>
            </a:solidFill>
            <a:latin typeface="Times New Roman"/>
            <a:cs typeface="Times New Roman"/>
          </a:endParaRPr>
        </a:p>
      </xdr:txBody>
    </xdr:sp>
    <xdr:clientData/>
  </xdr:twoCellAnchor>
  <xdr:twoCellAnchor>
    <xdr:from>
      <xdr:col>0</xdr:col>
      <xdr:colOff>76200</xdr:colOff>
      <xdr:row>51</xdr:row>
      <xdr:rowOff>104775</xdr:rowOff>
    </xdr:from>
    <xdr:to>
      <xdr:col>2</xdr:col>
      <xdr:colOff>47626</xdr:colOff>
      <xdr:row>51</xdr:row>
      <xdr:rowOff>361951</xdr:rowOff>
    </xdr:to>
    <xdr:sp macro="" textlink="">
      <xdr:nvSpPr>
        <xdr:cNvPr id="20" name="UpRibbonSharp"/>
        <xdr:cNvSpPr>
          <a:spLocks noEditPoints="1" noChangeArrowheads="1"/>
        </xdr:cNvSpPr>
      </xdr:nvSpPr>
      <xdr:spPr bwMode="auto">
        <a:xfrm>
          <a:off x="76200" y="43900725"/>
          <a:ext cx="790576" cy="257176"/>
        </a:xfrm>
        <a:custGeom>
          <a:avLst/>
          <a:gdLst>
            <a:gd name="G0" fmla="+- 0 0 0"/>
            <a:gd name="G1" fmla="+- 5400 0 0"/>
            <a:gd name="G2" fmla="+- 5400 2700 0"/>
            <a:gd name="G3" fmla="+- 21600 0 G2"/>
            <a:gd name="G4" fmla="+- 21600 0 G1"/>
            <a:gd name="G5" fmla="+- 21600 0 18900"/>
            <a:gd name="G6" fmla="*/ 18900 1 2"/>
            <a:gd name="G7" fmla="+- 21600 0 G6"/>
            <a:gd name="G8" fmla="+- 18900 0 0"/>
            <a:gd name="T0" fmla="*/ 10800 w 21600"/>
            <a:gd name="T1" fmla="*/ 0 h 21600"/>
            <a:gd name="T2" fmla="*/ 2700 w 21600"/>
            <a:gd name="T3" fmla="*/ 12150 h 21600"/>
            <a:gd name="T4" fmla="*/ 10800 w 21600"/>
            <a:gd name="T5" fmla="*/ 18900 h 21600"/>
            <a:gd name="T6" fmla="*/ 18900 w 21600"/>
            <a:gd name="T7" fmla="*/ 12150 h 21600"/>
            <a:gd name="T8" fmla="*/ 17694720 60000 65536"/>
            <a:gd name="T9" fmla="*/ 11796480 60000 65536"/>
            <a:gd name="T10" fmla="*/ 5898240 60000 65536"/>
            <a:gd name="T11" fmla="*/ 0 60000 65536"/>
            <a:gd name="T12" fmla="*/ G1 w 21600"/>
            <a:gd name="T13" fmla="*/ 0 h 21600"/>
            <a:gd name="T14" fmla="*/ G4 w 21600"/>
            <a:gd name="T15" fmla="*/ G8 h 21600"/>
          </a:gdLst>
          <a:ahLst/>
          <a:cxnLst>
            <a:cxn ang="T8">
              <a:pos x="T0" y="T1"/>
            </a:cxn>
            <a:cxn ang="T9">
              <a:pos x="T2" y="T3"/>
            </a:cxn>
            <a:cxn ang="T10">
              <a:pos x="T4" y="T5"/>
            </a:cxn>
            <a:cxn ang="T11">
              <a:pos x="T6" y="T7"/>
            </a:cxn>
          </a:cxnLst>
          <a:rect l="T12" t="T13" r="T14" b="T15"/>
          <a:pathLst>
            <a:path w="21600" h="21600" extrusionOk="0">
              <a:moveTo>
                <a:pt x="0" y="21600"/>
              </a:moveTo>
              <a:lnTo>
                <a:pt x="8100" y="21600"/>
              </a:lnTo>
              <a:lnTo>
                <a:pt x="8100" y="18900"/>
              </a:lnTo>
              <a:lnTo>
                <a:pt x="13500" y="18900"/>
              </a:lnTo>
              <a:lnTo>
                <a:pt x="13500" y="21600"/>
              </a:lnTo>
              <a:lnTo>
                <a:pt x="21600" y="21600"/>
              </a:lnTo>
              <a:lnTo>
                <a:pt x="18900" y="12150"/>
              </a:lnTo>
              <a:lnTo>
                <a:pt x="21600" y="2700"/>
              </a:lnTo>
              <a:lnTo>
                <a:pt x="16200" y="2700"/>
              </a:lnTo>
              <a:lnTo>
                <a:pt x="16200" y="0"/>
              </a:lnTo>
              <a:lnTo>
                <a:pt x="5400" y="0"/>
              </a:lnTo>
              <a:lnTo>
                <a:pt x="5400" y="2700"/>
              </a:lnTo>
              <a:lnTo>
                <a:pt x="0" y="2700"/>
              </a:lnTo>
              <a:lnTo>
                <a:pt x="2700" y="12150"/>
              </a:lnTo>
              <a:close/>
            </a:path>
            <a:path w="21600" h="21600" fill="none" extrusionOk="0">
              <a:moveTo>
                <a:pt x="8100" y="18900"/>
              </a:moveTo>
              <a:lnTo>
                <a:pt x="5400" y="18900"/>
              </a:lnTo>
              <a:lnTo>
                <a:pt x="5400" y="2700"/>
              </a:lnTo>
            </a:path>
            <a:path w="21600" h="21600" fill="none" extrusionOk="0">
              <a:moveTo>
                <a:pt x="5400" y="18900"/>
              </a:moveTo>
              <a:lnTo>
                <a:pt x="8100" y="21600"/>
              </a:lnTo>
            </a:path>
            <a:path w="21600" h="21600" fill="none" extrusionOk="0">
              <a:moveTo>
                <a:pt x="13500" y="18900"/>
              </a:moveTo>
              <a:lnTo>
                <a:pt x="16200" y="18900"/>
              </a:lnTo>
              <a:lnTo>
                <a:pt x="16200" y="2700"/>
              </a:lnTo>
            </a:path>
            <a:path w="21600" h="21600" fill="none" extrusionOk="0">
              <a:moveTo>
                <a:pt x="16200" y="18900"/>
              </a:moveTo>
              <a:lnTo>
                <a:pt x="13500" y="21600"/>
              </a:lnTo>
            </a:path>
          </a:pathLst>
        </a:custGeom>
        <a:solidFill>
          <a:srgbClr val="FF660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lnSpc>
              <a:spcPts val="1100"/>
            </a:lnSpc>
            <a:defRPr sz="1000"/>
          </a:pPr>
          <a:r>
            <a:rPr lang="en-GB" sz="800" b="1" i="0" u="none" strike="noStrike" baseline="0">
              <a:solidFill>
                <a:srgbClr val="000000"/>
              </a:solidFill>
              <a:latin typeface="Times New Roman"/>
              <a:cs typeface="Times New Roman"/>
            </a:rPr>
            <a:t>New</a:t>
          </a:r>
          <a:endParaRPr lang="en-GB" sz="800" b="0" i="0" u="none" strike="noStrike" baseline="0">
            <a:solidFill>
              <a:srgbClr val="000000"/>
            </a:solidFill>
            <a:latin typeface="Times New Roman"/>
            <a:cs typeface="Times New Roman"/>
          </a:endParaRPr>
        </a:p>
        <a:p>
          <a:pPr algn="l" rtl="0">
            <a:lnSpc>
              <a:spcPts val="1100"/>
            </a:lnSpc>
            <a:defRPr sz="1000"/>
          </a:pPr>
          <a:endParaRPr lang="en-GB" sz="1000" b="0" i="0" u="none" strike="noStrike" baseline="0">
            <a:solidFill>
              <a:srgbClr val="000000"/>
            </a:solidFill>
            <a:latin typeface="Times New Roman"/>
            <a:cs typeface="Times New Roman"/>
          </a:endParaRPr>
        </a:p>
      </xdr:txBody>
    </xdr:sp>
    <xdr:clientData/>
  </xdr:twoCellAnchor>
  <xdr:twoCellAnchor>
    <xdr:from>
      <xdr:col>0</xdr:col>
      <xdr:colOff>66675</xdr:colOff>
      <xdr:row>52</xdr:row>
      <xdr:rowOff>85725</xdr:rowOff>
    </xdr:from>
    <xdr:to>
      <xdr:col>2</xdr:col>
      <xdr:colOff>38101</xdr:colOff>
      <xdr:row>52</xdr:row>
      <xdr:rowOff>342901</xdr:rowOff>
    </xdr:to>
    <xdr:sp macro="" textlink="">
      <xdr:nvSpPr>
        <xdr:cNvPr id="21" name="UpRibbonSharp"/>
        <xdr:cNvSpPr>
          <a:spLocks noEditPoints="1" noChangeArrowheads="1"/>
        </xdr:cNvSpPr>
      </xdr:nvSpPr>
      <xdr:spPr bwMode="auto">
        <a:xfrm>
          <a:off x="66675" y="25793700"/>
          <a:ext cx="790576" cy="257176"/>
        </a:xfrm>
        <a:custGeom>
          <a:avLst/>
          <a:gdLst>
            <a:gd name="G0" fmla="+- 0 0 0"/>
            <a:gd name="G1" fmla="+- 5400 0 0"/>
            <a:gd name="G2" fmla="+- 5400 2700 0"/>
            <a:gd name="G3" fmla="+- 21600 0 G2"/>
            <a:gd name="G4" fmla="+- 21600 0 G1"/>
            <a:gd name="G5" fmla="+- 21600 0 18900"/>
            <a:gd name="G6" fmla="*/ 18900 1 2"/>
            <a:gd name="G7" fmla="+- 21600 0 G6"/>
            <a:gd name="G8" fmla="+- 18900 0 0"/>
            <a:gd name="T0" fmla="*/ 10800 w 21600"/>
            <a:gd name="T1" fmla="*/ 0 h 21600"/>
            <a:gd name="T2" fmla="*/ 2700 w 21600"/>
            <a:gd name="T3" fmla="*/ 12150 h 21600"/>
            <a:gd name="T4" fmla="*/ 10800 w 21600"/>
            <a:gd name="T5" fmla="*/ 18900 h 21600"/>
            <a:gd name="T6" fmla="*/ 18900 w 21600"/>
            <a:gd name="T7" fmla="*/ 12150 h 21600"/>
            <a:gd name="T8" fmla="*/ 17694720 60000 65536"/>
            <a:gd name="T9" fmla="*/ 11796480 60000 65536"/>
            <a:gd name="T10" fmla="*/ 5898240 60000 65536"/>
            <a:gd name="T11" fmla="*/ 0 60000 65536"/>
            <a:gd name="T12" fmla="*/ G1 w 21600"/>
            <a:gd name="T13" fmla="*/ 0 h 21600"/>
            <a:gd name="T14" fmla="*/ G4 w 21600"/>
            <a:gd name="T15" fmla="*/ G8 h 21600"/>
          </a:gdLst>
          <a:ahLst/>
          <a:cxnLst>
            <a:cxn ang="T8">
              <a:pos x="T0" y="T1"/>
            </a:cxn>
            <a:cxn ang="T9">
              <a:pos x="T2" y="T3"/>
            </a:cxn>
            <a:cxn ang="T10">
              <a:pos x="T4" y="T5"/>
            </a:cxn>
            <a:cxn ang="T11">
              <a:pos x="T6" y="T7"/>
            </a:cxn>
          </a:cxnLst>
          <a:rect l="T12" t="T13" r="T14" b="T15"/>
          <a:pathLst>
            <a:path w="21600" h="21600" extrusionOk="0">
              <a:moveTo>
                <a:pt x="0" y="21600"/>
              </a:moveTo>
              <a:lnTo>
                <a:pt x="8100" y="21600"/>
              </a:lnTo>
              <a:lnTo>
                <a:pt x="8100" y="18900"/>
              </a:lnTo>
              <a:lnTo>
                <a:pt x="13500" y="18900"/>
              </a:lnTo>
              <a:lnTo>
                <a:pt x="13500" y="21600"/>
              </a:lnTo>
              <a:lnTo>
                <a:pt x="21600" y="21600"/>
              </a:lnTo>
              <a:lnTo>
                <a:pt x="18900" y="12150"/>
              </a:lnTo>
              <a:lnTo>
                <a:pt x="21600" y="2700"/>
              </a:lnTo>
              <a:lnTo>
                <a:pt x="16200" y="2700"/>
              </a:lnTo>
              <a:lnTo>
                <a:pt x="16200" y="0"/>
              </a:lnTo>
              <a:lnTo>
                <a:pt x="5400" y="0"/>
              </a:lnTo>
              <a:lnTo>
                <a:pt x="5400" y="2700"/>
              </a:lnTo>
              <a:lnTo>
                <a:pt x="0" y="2700"/>
              </a:lnTo>
              <a:lnTo>
                <a:pt x="2700" y="12150"/>
              </a:lnTo>
              <a:close/>
            </a:path>
            <a:path w="21600" h="21600" fill="none" extrusionOk="0">
              <a:moveTo>
                <a:pt x="8100" y="18900"/>
              </a:moveTo>
              <a:lnTo>
                <a:pt x="5400" y="18900"/>
              </a:lnTo>
              <a:lnTo>
                <a:pt x="5400" y="2700"/>
              </a:lnTo>
            </a:path>
            <a:path w="21600" h="21600" fill="none" extrusionOk="0">
              <a:moveTo>
                <a:pt x="5400" y="18900"/>
              </a:moveTo>
              <a:lnTo>
                <a:pt x="8100" y="21600"/>
              </a:lnTo>
            </a:path>
            <a:path w="21600" h="21600" fill="none" extrusionOk="0">
              <a:moveTo>
                <a:pt x="13500" y="18900"/>
              </a:moveTo>
              <a:lnTo>
                <a:pt x="16200" y="18900"/>
              </a:lnTo>
              <a:lnTo>
                <a:pt x="16200" y="2700"/>
              </a:lnTo>
            </a:path>
            <a:path w="21600" h="21600" fill="none" extrusionOk="0">
              <a:moveTo>
                <a:pt x="16200" y="18900"/>
              </a:moveTo>
              <a:lnTo>
                <a:pt x="13500" y="21600"/>
              </a:lnTo>
            </a:path>
          </a:pathLst>
        </a:custGeom>
        <a:solidFill>
          <a:srgbClr val="FF6600"/>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l" rtl="0">
            <a:lnSpc>
              <a:spcPts val="1100"/>
            </a:lnSpc>
            <a:defRPr sz="1000"/>
          </a:pPr>
          <a:r>
            <a:rPr lang="en-GB" sz="800" b="1" i="0" u="none" strike="noStrike" baseline="0">
              <a:solidFill>
                <a:srgbClr val="000000"/>
              </a:solidFill>
              <a:latin typeface="Times New Roman"/>
              <a:cs typeface="Times New Roman"/>
            </a:rPr>
            <a:t>New</a:t>
          </a:r>
          <a:endParaRPr lang="en-GB" sz="800" b="0" i="0" u="none" strike="noStrike" baseline="0">
            <a:solidFill>
              <a:srgbClr val="000000"/>
            </a:solidFill>
            <a:latin typeface="Times New Roman"/>
            <a:cs typeface="Times New Roman"/>
          </a:endParaRPr>
        </a:p>
        <a:p>
          <a:pPr algn="l" rtl="0">
            <a:lnSpc>
              <a:spcPts val="1100"/>
            </a:lnSpc>
            <a:defRPr sz="1000"/>
          </a:pPr>
          <a:endParaRPr lang="en-GB" sz="1000" b="0" i="0" u="none" strike="noStrike" baseline="0">
            <a:solidFill>
              <a:srgbClr val="000000"/>
            </a:solidFill>
            <a:latin typeface="Times New Roman"/>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47625</xdr:colOff>
      <xdr:row>1</xdr:row>
      <xdr:rowOff>95250</xdr:rowOff>
    </xdr:from>
    <xdr:to>
      <xdr:col>3</xdr:col>
      <xdr:colOff>1314450</xdr:colOff>
      <xdr:row>1</xdr:row>
      <xdr:rowOff>666750</xdr:rowOff>
    </xdr:to>
    <xdr:pic>
      <xdr:nvPicPr>
        <xdr:cNvPr id="852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1025" y="152400"/>
          <a:ext cx="12668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B1:J73"/>
  <sheetViews>
    <sheetView tabSelected="1" workbookViewId="0">
      <selection activeCell="C4" sqref="C4:D4"/>
    </sheetView>
  </sheetViews>
  <sheetFormatPr defaultRowHeight="12.75"/>
  <cols>
    <col min="1" max="1" width="3.7109375" customWidth="1"/>
    <col min="2" max="2" width="54.42578125" customWidth="1"/>
    <col min="3" max="3" width="25.7109375" style="4" customWidth="1"/>
    <col min="4" max="4" width="27" style="4" customWidth="1"/>
    <col min="5" max="5" width="25.7109375" style="4" customWidth="1"/>
    <col min="6" max="6" width="32.7109375" style="4" customWidth="1"/>
  </cols>
  <sheetData>
    <row r="1" spans="2:10" ht="5.0999999999999996" customHeight="1" thickBot="1"/>
    <row r="2" spans="2:10" s="28" customFormat="1" ht="67.5" customHeight="1" thickBot="1">
      <c r="B2" s="612" t="s">
        <v>49</v>
      </c>
      <c r="C2" s="613"/>
      <c r="D2" s="609" t="s">
        <v>572</v>
      </c>
      <c r="E2" s="610"/>
      <c r="F2" s="611"/>
      <c r="G2" s="29"/>
      <c r="H2" s="29"/>
      <c r="I2" s="29"/>
      <c r="J2" s="67"/>
    </row>
    <row r="3" spans="2:10" ht="5.0999999999999996" customHeight="1" thickBot="1"/>
    <row r="4" spans="2:10" s="22" customFormat="1" ht="20.100000000000001" customHeight="1" thickBot="1">
      <c r="B4" s="246" t="s">
        <v>96</v>
      </c>
      <c r="C4" s="620"/>
      <c r="D4" s="621"/>
      <c r="E4" s="622" t="s">
        <v>731</v>
      </c>
      <c r="F4" s="623"/>
    </row>
    <row r="5" spans="2:10" s="22" customFormat="1" ht="20.100000000000001" customHeight="1" thickBot="1">
      <c r="B5" s="247" t="s">
        <v>101</v>
      </c>
      <c r="C5" s="618"/>
      <c r="D5" s="619"/>
      <c r="E5" s="624"/>
      <c r="F5" s="625"/>
    </row>
    <row r="6" spans="2:10" s="22" customFormat="1" ht="20.100000000000001" customHeight="1" thickBot="1">
      <c r="B6" s="248" t="s">
        <v>326</v>
      </c>
      <c r="C6" s="633"/>
      <c r="D6" s="596"/>
      <c r="E6" s="624"/>
      <c r="F6" s="625"/>
    </row>
    <row r="7" spans="2:10" s="22" customFormat="1" ht="20.100000000000001" customHeight="1" thickBot="1">
      <c r="B7" s="248" t="s">
        <v>57</v>
      </c>
      <c r="C7" s="614"/>
      <c r="D7" s="634"/>
      <c r="E7" s="624"/>
      <c r="F7" s="625"/>
    </row>
    <row r="8" spans="2:10" s="22" customFormat="1" ht="20.100000000000001" customHeight="1" thickBot="1">
      <c r="B8" s="246" t="s">
        <v>94</v>
      </c>
      <c r="C8" s="614"/>
      <c r="D8" s="634"/>
      <c r="E8" s="624"/>
      <c r="F8" s="625"/>
    </row>
    <row r="9" spans="2:10" s="22" customFormat="1" ht="15.75">
      <c r="B9" s="248" t="s">
        <v>12</v>
      </c>
      <c r="C9" s="631"/>
      <c r="D9" s="632"/>
      <c r="E9" s="624"/>
      <c r="F9" s="625"/>
    </row>
    <row r="10" spans="2:10" s="22" customFormat="1" ht="15.75">
      <c r="B10" s="247"/>
      <c r="C10" s="592"/>
      <c r="D10" s="630"/>
      <c r="E10" s="624"/>
      <c r="F10" s="625"/>
    </row>
    <row r="11" spans="2:10" s="22" customFormat="1" ht="15.75">
      <c r="B11" s="247"/>
      <c r="C11" s="592"/>
      <c r="D11" s="630"/>
      <c r="E11" s="624"/>
      <c r="F11" s="625"/>
    </row>
    <row r="12" spans="2:10" s="22" customFormat="1" ht="15.75">
      <c r="B12" s="247"/>
      <c r="C12" s="592"/>
      <c r="D12" s="630"/>
      <c r="E12" s="624"/>
      <c r="F12" s="625"/>
    </row>
    <row r="13" spans="2:10" s="22" customFormat="1" ht="16.5" thickBot="1">
      <c r="B13" s="247" t="s">
        <v>100</v>
      </c>
      <c r="C13" s="635"/>
      <c r="D13" s="636"/>
      <c r="E13" s="624"/>
      <c r="F13" s="625"/>
    </row>
    <row r="14" spans="2:10" s="22" customFormat="1" ht="20.100000000000001" customHeight="1" thickBot="1">
      <c r="B14" s="246" t="s">
        <v>328</v>
      </c>
      <c r="C14" s="646"/>
      <c r="D14" s="647"/>
      <c r="E14" s="624"/>
      <c r="F14" s="625"/>
    </row>
    <row r="15" spans="2:10" s="22" customFormat="1" ht="20.100000000000001" customHeight="1" thickBot="1">
      <c r="B15" s="246" t="s">
        <v>327</v>
      </c>
      <c r="C15" s="614"/>
      <c r="D15" s="615"/>
      <c r="E15" s="624"/>
      <c r="F15" s="625"/>
    </row>
    <row r="16" spans="2:10" s="22" customFormat="1" ht="20.100000000000001" customHeight="1" thickBot="1">
      <c r="B16" s="246" t="s">
        <v>339</v>
      </c>
      <c r="C16" s="633"/>
      <c r="D16" s="648"/>
      <c r="E16" s="624"/>
      <c r="F16" s="625"/>
    </row>
    <row r="17" spans="2:7" s="22" customFormat="1" ht="20.100000000000001" customHeight="1" thickBot="1">
      <c r="B17" s="250" t="s">
        <v>330</v>
      </c>
      <c r="C17" s="628"/>
      <c r="D17" s="629"/>
      <c r="E17" s="626"/>
      <c r="F17" s="627"/>
    </row>
    <row r="18" spans="2:7" s="22" customFormat="1" ht="20.100000000000001" customHeight="1" thickBot="1">
      <c r="B18" s="249" t="s">
        <v>329</v>
      </c>
      <c r="C18" s="614"/>
      <c r="D18" s="615"/>
      <c r="E18" s="616" t="s">
        <v>66</v>
      </c>
      <c r="F18" s="617"/>
    </row>
    <row r="19" spans="2:7" s="22" customFormat="1" ht="5.0999999999999996" customHeight="1" thickBot="1">
      <c r="C19" s="23"/>
      <c r="D19" s="23"/>
      <c r="E19" s="23"/>
      <c r="F19" s="23"/>
    </row>
    <row r="20" spans="2:7" s="42" customFormat="1" ht="30" customHeight="1" thickBot="1">
      <c r="B20" s="584" t="s">
        <v>89</v>
      </c>
      <c r="C20" s="107" t="s">
        <v>280</v>
      </c>
      <c r="D20" s="108" t="s">
        <v>279</v>
      </c>
      <c r="E20" s="109" t="s">
        <v>40</v>
      </c>
      <c r="F20" s="644" t="s">
        <v>95</v>
      </c>
    </row>
    <row r="21" spans="2:7" s="44" customFormat="1" ht="20.100000000000001" customHeight="1" thickBot="1">
      <c r="B21" s="585"/>
      <c r="C21" s="110">
        <f>SUM(C28:C44)</f>
        <v>0</v>
      </c>
      <c r="D21" s="111" t="str">
        <f>IF(C21&lt;75,"5.00","0.00")</f>
        <v>5.00</v>
      </c>
      <c r="E21" s="112">
        <f>C21+D21</f>
        <v>5</v>
      </c>
      <c r="F21" s="645"/>
    </row>
    <row r="22" spans="2:7" s="44" customFormat="1" ht="42" customHeight="1" thickBot="1">
      <c r="B22" s="606" t="s">
        <v>573</v>
      </c>
      <c r="C22" s="607"/>
      <c r="D22" s="607"/>
      <c r="E22" s="607"/>
      <c r="F22" s="608"/>
    </row>
    <row r="23" spans="2:7" s="10" customFormat="1" ht="15" customHeight="1" thickBot="1">
      <c r="B23" s="602" t="s">
        <v>250</v>
      </c>
      <c r="C23" s="603"/>
      <c r="D23" s="603"/>
      <c r="E23" s="604"/>
      <c r="F23" s="605"/>
      <c r="G23" s="124"/>
    </row>
    <row r="24" spans="2:7" s="22" customFormat="1" ht="18.75" thickBot="1">
      <c r="B24" s="117" t="s">
        <v>75</v>
      </c>
      <c r="C24" s="118"/>
      <c r="D24" s="599" t="s">
        <v>32</v>
      </c>
      <c r="E24" s="600"/>
      <c r="F24" s="601"/>
    </row>
    <row r="25" spans="2:7" s="43" customFormat="1" ht="16.5" thickBot="1">
      <c r="B25" s="94" t="s">
        <v>93</v>
      </c>
      <c r="C25" s="372" t="s">
        <v>74</v>
      </c>
      <c r="D25" s="373" t="s">
        <v>332</v>
      </c>
      <c r="E25" s="345"/>
      <c r="F25" s="345"/>
    </row>
    <row r="26" spans="2:7" s="30" customFormat="1" ht="45" customHeight="1" thickBot="1">
      <c r="B26" s="594" t="s">
        <v>97</v>
      </c>
      <c r="C26" s="595"/>
      <c r="D26" s="596"/>
      <c r="E26" s="349"/>
      <c r="F26" s="349"/>
    </row>
    <row r="27" spans="2:7" s="22" customFormat="1" ht="20.100000000000001" customHeight="1" thickBot="1">
      <c r="B27" s="83" t="s">
        <v>0</v>
      </c>
      <c r="C27" s="350"/>
      <c r="D27" s="351"/>
      <c r="E27" s="348"/>
      <c r="F27" s="348"/>
    </row>
    <row r="28" spans="2:7" s="42" customFormat="1" ht="15" customHeight="1" thickBot="1">
      <c r="B28" s="446" t="s">
        <v>133</v>
      </c>
      <c r="C28" s="447">
        <f>'Ed &amp; Phil Books'!K8</f>
        <v>0</v>
      </c>
      <c r="D28" s="448" t="s">
        <v>102</v>
      </c>
    </row>
    <row r="29" spans="2:7" s="30" customFormat="1" ht="45" customHeight="1" thickBot="1">
      <c r="B29" s="594" t="s">
        <v>58</v>
      </c>
      <c r="C29" s="595"/>
      <c r="D29" s="596"/>
      <c r="E29" s="349"/>
      <c r="F29" s="349"/>
    </row>
    <row r="30" spans="2:7" s="22" customFormat="1" ht="20.100000000000001" customHeight="1" thickBot="1">
      <c r="B30" s="328" t="s">
        <v>325</v>
      </c>
      <c r="C30" s="329"/>
      <c r="D30" s="352"/>
      <c r="E30" s="347"/>
      <c r="F30" s="348"/>
    </row>
    <row r="31" spans="2:7" s="42" customFormat="1" ht="15" customHeight="1" thickBot="1">
      <c r="B31" s="437" t="s">
        <v>99</v>
      </c>
      <c r="C31" s="438">
        <f>'ENGO blister prevention patches'!K8</f>
        <v>0</v>
      </c>
      <c r="D31" s="439" t="s">
        <v>333</v>
      </c>
    </row>
    <row r="32" spans="2:7" s="22" customFormat="1" ht="20.100000000000001" customHeight="1" thickBot="1">
      <c r="B32" s="581" t="s">
        <v>323</v>
      </c>
      <c r="C32" s="582"/>
      <c r="D32" s="583"/>
      <c r="E32" s="347"/>
      <c r="F32" s="348"/>
    </row>
    <row r="33" spans="2:6" s="22" customFormat="1" ht="20.100000000000001" customHeight="1" thickBot="1">
      <c r="B33" s="578" t="s">
        <v>322</v>
      </c>
      <c r="C33" s="579"/>
      <c r="D33" s="580"/>
      <c r="E33" s="347"/>
      <c r="F33" s="348"/>
    </row>
    <row r="34" spans="2:6" s="42" customFormat="1" ht="15" customHeight="1" thickBot="1">
      <c r="B34" s="441" t="s">
        <v>625</v>
      </c>
      <c r="C34" s="438">
        <f>'kymira performance clothing'!N8</f>
        <v>0</v>
      </c>
      <c r="D34" s="439" t="s">
        <v>333</v>
      </c>
      <c r="E34" s="442"/>
      <c r="F34" s="442"/>
    </row>
    <row r="35" spans="2:6" s="22" customFormat="1" ht="20.100000000000001" customHeight="1" thickBot="1">
      <c r="B35" s="410" t="s">
        <v>324</v>
      </c>
      <c r="C35" s="353"/>
      <c r="D35" s="355"/>
      <c r="E35" s="347"/>
      <c r="F35" s="348"/>
    </row>
    <row r="36" spans="2:6" s="42" customFormat="1" ht="15" customHeight="1">
      <c r="B36" s="478" t="s">
        <v>557</v>
      </c>
      <c r="C36" s="481">
        <f>'Winter footwear gear'!K8</f>
        <v>0</v>
      </c>
      <c r="D36" s="482" t="s">
        <v>333</v>
      </c>
      <c r="E36" s="442"/>
      <c r="F36" s="442"/>
    </row>
    <row r="37" spans="2:6" s="42" customFormat="1" ht="15" customHeight="1">
      <c r="B37" s="479" t="s">
        <v>505</v>
      </c>
      <c r="C37" s="483">
        <f>'Silverpoint socks'!K7</f>
        <v>0</v>
      </c>
      <c r="D37" s="439" t="s">
        <v>333</v>
      </c>
      <c r="E37" s="442"/>
      <c r="F37" s="442"/>
    </row>
    <row r="38" spans="2:6" s="42" customFormat="1" ht="15" customHeight="1">
      <c r="B38" s="480" t="s">
        <v>738</v>
      </c>
      <c r="C38" s="484" t="s">
        <v>626</v>
      </c>
      <c r="D38" s="439"/>
      <c r="E38" s="442"/>
      <c r="F38" s="442"/>
    </row>
    <row r="39" spans="2:6" s="42" customFormat="1" ht="15" customHeight="1" thickBot="1">
      <c r="B39" s="440" t="s">
        <v>98</v>
      </c>
      <c r="C39" s="485" t="s">
        <v>569</v>
      </c>
      <c r="D39" s="443"/>
      <c r="E39" s="444"/>
      <c r="F39" s="445"/>
    </row>
    <row r="40" spans="2:6" s="22" customFormat="1" ht="20.100000000000001" customHeight="1" thickBot="1">
      <c r="B40" s="411" t="s">
        <v>321</v>
      </c>
      <c r="C40" s="346"/>
      <c r="D40" s="356"/>
      <c r="E40" s="347"/>
      <c r="F40" s="348"/>
    </row>
    <row r="41" spans="2:6" s="42" customFormat="1" ht="15" customHeight="1" thickBot="1">
      <c r="B41" s="437" t="s">
        <v>320</v>
      </c>
      <c r="C41" s="438">
        <f>'Silverpoint+LED Lenser torches'!K8</f>
        <v>0</v>
      </c>
      <c r="D41" s="439" t="s">
        <v>333</v>
      </c>
    </row>
    <row r="42" spans="2:6" s="30" customFormat="1" ht="45" customHeight="1" thickBot="1">
      <c r="B42" s="594" t="s">
        <v>59</v>
      </c>
      <c r="C42" s="595"/>
      <c r="D42" s="596"/>
      <c r="E42" s="354"/>
      <c r="F42" s="354"/>
    </row>
    <row r="43" spans="2:6" s="22" customFormat="1" ht="20.100000000000001" customHeight="1" thickBot="1">
      <c r="B43" s="84" t="s">
        <v>15</v>
      </c>
      <c r="C43" s="85"/>
      <c r="D43" s="366"/>
      <c r="E43" s="347"/>
      <c r="F43" s="348"/>
    </row>
    <row r="44" spans="2:6" s="42" customFormat="1" ht="15" customHeight="1" thickBot="1">
      <c r="B44" s="449" t="s">
        <v>5</v>
      </c>
      <c r="C44" s="450">
        <f>'Workshops &amp; seminars'!I8</f>
        <v>0</v>
      </c>
      <c r="D44" s="448" t="s">
        <v>333</v>
      </c>
    </row>
    <row r="45" spans="2:6" ht="13.5" thickBot="1">
      <c r="C45" s="1"/>
      <c r="D45" s="1"/>
      <c r="E45" s="1"/>
    </row>
    <row r="46" spans="2:6" s="52" customFormat="1" ht="20.100000000000001" customHeight="1" thickBot="1">
      <c r="B46" s="64" t="s">
        <v>230</v>
      </c>
      <c r="C46" s="53"/>
      <c r="D46" s="53"/>
      <c r="E46" s="53"/>
      <c r="F46" s="54"/>
    </row>
    <row r="47" spans="2:6" ht="13.5" thickBot="1">
      <c r="B47" s="65" t="s">
        <v>76</v>
      </c>
      <c r="C47" s="46" t="s">
        <v>2</v>
      </c>
      <c r="D47" s="32"/>
      <c r="E47" s="32"/>
      <c r="F47" s="33"/>
    </row>
    <row r="48" spans="2:6" s="22" customFormat="1" ht="15.75">
      <c r="B48" s="378" t="s">
        <v>60</v>
      </c>
      <c r="C48" s="597"/>
      <c r="D48" s="598"/>
      <c r="E48" s="586" t="s">
        <v>65</v>
      </c>
      <c r="F48" s="587"/>
    </row>
    <row r="49" spans="2:6" s="22" customFormat="1" ht="15.75">
      <c r="B49" s="379"/>
      <c r="C49" s="592"/>
      <c r="D49" s="593"/>
      <c r="E49" s="588"/>
      <c r="F49" s="589"/>
    </row>
    <row r="50" spans="2:6" s="22" customFormat="1" ht="15.75">
      <c r="B50" s="379"/>
      <c r="C50" s="592"/>
      <c r="D50" s="593"/>
      <c r="E50" s="588"/>
      <c r="F50" s="589"/>
    </row>
    <row r="51" spans="2:6" s="22" customFormat="1" ht="15.75">
      <c r="B51" s="379"/>
      <c r="C51" s="592"/>
      <c r="D51" s="593"/>
      <c r="E51" s="588"/>
      <c r="F51" s="589"/>
    </row>
    <row r="52" spans="2:6" s="22" customFormat="1" ht="16.5" thickBot="1">
      <c r="B52" s="379" t="s">
        <v>100</v>
      </c>
      <c r="C52" s="637"/>
      <c r="D52" s="638"/>
      <c r="E52" s="590"/>
      <c r="F52" s="591"/>
    </row>
    <row r="53" spans="2:6" s="22" customFormat="1" ht="15.75">
      <c r="B53" s="378" t="s">
        <v>61</v>
      </c>
      <c r="C53" s="597"/>
      <c r="D53" s="598"/>
      <c r="E53" s="586" t="s">
        <v>65</v>
      </c>
      <c r="F53" s="639"/>
    </row>
    <row r="54" spans="2:6" s="22" customFormat="1" ht="15.75">
      <c r="B54" s="379"/>
      <c r="C54" s="592"/>
      <c r="D54" s="593"/>
      <c r="E54" s="640"/>
      <c r="F54" s="641"/>
    </row>
    <row r="55" spans="2:6" s="22" customFormat="1" ht="15.75">
      <c r="B55" s="379"/>
      <c r="C55" s="592"/>
      <c r="D55" s="593"/>
      <c r="E55" s="640"/>
      <c r="F55" s="641"/>
    </row>
    <row r="56" spans="2:6" s="22" customFormat="1" ht="15.75">
      <c r="B56" s="379"/>
      <c r="C56" s="592"/>
      <c r="D56" s="593"/>
      <c r="E56" s="640"/>
      <c r="F56" s="641"/>
    </row>
    <row r="57" spans="2:6" s="22" customFormat="1" ht="16.5" thickBot="1">
      <c r="B57" s="379" t="s">
        <v>100</v>
      </c>
      <c r="C57" s="637"/>
      <c r="D57" s="638"/>
      <c r="E57" s="642"/>
      <c r="F57" s="643"/>
    </row>
    <row r="58" spans="2:6" s="22" customFormat="1" ht="15.75">
      <c r="B58" s="378" t="s">
        <v>62</v>
      </c>
      <c r="C58" s="597"/>
      <c r="D58" s="598"/>
      <c r="E58" s="586" t="s">
        <v>65</v>
      </c>
      <c r="F58" s="587"/>
    </row>
    <row r="59" spans="2:6" s="22" customFormat="1" ht="15.75">
      <c r="B59" s="379"/>
      <c r="C59" s="592"/>
      <c r="D59" s="593"/>
      <c r="E59" s="588"/>
      <c r="F59" s="589"/>
    </row>
    <row r="60" spans="2:6" s="22" customFormat="1" ht="15.75">
      <c r="B60" s="379"/>
      <c r="C60" s="592"/>
      <c r="D60" s="593"/>
      <c r="E60" s="588"/>
      <c r="F60" s="589"/>
    </row>
    <row r="61" spans="2:6" s="22" customFormat="1" ht="15.75">
      <c r="B61" s="379"/>
      <c r="C61" s="592"/>
      <c r="D61" s="593"/>
      <c r="E61" s="588"/>
      <c r="F61" s="589"/>
    </row>
    <row r="62" spans="2:6" s="22" customFormat="1" ht="16.5" thickBot="1">
      <c r="B62" s="380" t="s">
        <v>100</v>
      </c>
      <c r="C62" s="637"/>
      <c r="D62" s="638"/>
      <c r="E62" s="590"/>
      <c r="F62" s="591"/>
    </row>
    <row r="63" spans="2:6" s="22" customFormat="1" ht="15.75">
      <c r="B63" s="378" t="s">
        <v>63</v>
      </c>
      <c r="C63" s="597"/>
      <c r="D63" s="598"/>
      <c r="E63" s="586" t="s">
        <v>65</v>
      </c>
      <c r="F63" s="587"/>
    </row>
    <row r="64" spans="2:6" s="22" customFormat="1" ht="15.75">
      <c r="B64" s="379"/>
      <c r="C64" s="592"/>
      <c r="D64" s="593"/>
      <c r="E64" s="588"/>
      <c r="F64" s="589"/>
    </row>
    <row r="65" spans="2:6" s="22" customFormat="1" ht="15.75">
      <c r="B65" s="379"/>
      <c r="C65" s="592"/>
      <c r="D65" s="593"/>
      <c r="E65" s="588"/>
      <c r="F65" s="589"/>
    </row>
    <row r="66" spans="2:6" s="22" customFormat="1" ht="15.75">
      <c r="B66" s="379"/>
      <c r="C66" s="592"/>
      <c r="D66" s="593"/>
      <c r="E66" s="588"/>
      <c r="F66" s="589"/>
    </row>
    <row r="67" spans="2:6" s="22" customFormat="1" ht="16.5" thickBot="1">
      <c r="B67" s="379" t="s">
        <v>100</v>
      </c>
      <c r="C67" s="637"/>
      <c r="D67" s="638"/>
      <c r="E67" s="590"/>
      <c r="F67" s="591"/>
    </row>
    <row r="68" spans="2:6" s="22" customFormat="1" ht="15.75">
      <c r="B68" s="381" t="s">
        <v>64</v>
      </c>
      <c r="C68" s="597"/>
      <c r="D68" s="598"/>
      <c r="E68" s="586" t="s">
        <v>65</v>
      </c>
      <c r="F68" s="639"/>
    </row>
    <row r="69" spans="2:6" s="22" customFormat="1" ht="15.75">
      <c r="B69" s="382"/>
      <c r="C69" s="592"/>
      <c r="D69" s="593"/>
      <c r="E69" s="640"/>
      <c r="F69" s="641"/>
    </row>
    <row r="70" spans="2:6" s="22" customFormat="1" ht="15.75">
      <c r="B70" s="382"/>
      <c r="C70" s="592"/>
      <c r="D70" s="593"/>
      <c r="E70" s="640"/>
      <c r="F70" s="641"/>
    </row>
    <row r="71" spans="2:6" s="22" customFormat="1" ht="15.75">
      <c r="B71" s="382"/>
      <c r="C71" s="592"/>
      <c r="D71" s="593"/>
      <c r="E71" s="640"/>
      <c r="F71" s="641"/>
    </row>
    <row r="72" spans="2:6" s="22" customFormat="1" ht="16.5" thickBot="1">
      <c r="B72" s="383" t="s">
        <v>100</v>
      </c>
      <c r="C72" s="637"/>
      <c r="D72" s="638"/>
      <c r="E72" s="642"/>
      <c r="F72" s="643"/>
    </row>
    <row r="73" spans="2:6">
      <c r="B73" s="45" t="s">
        <v>568</v>
      </c>
    </row>
  </sheetData>
  <sheetProtection password="D0B2" sheet="1" objects="1" scenarios="1"/>
  <mergeCells count="57">
    <mergeCell ref="C59:D59"/>
    <mergeCell ref="F20:F21"/>
    <mergeCell ref="C14:D14"/>
    <mergeCell ref="C15:D15"/>
    <mergeCell ref="C16:D16"/>
    <mergeCell ref="C55:D55"/>
    <mergeCell ref="C57:D57"/>
    <mergeCell ref="C53:D53"/>
    <mergeCell ref="C54:D54"/>
    <mergeCell ref="C58:D58"/>
    <mergeCell ref="C52:D52"/>
    <mergeCell ref="E53:F57"/>
    <mergeCell ref="C56:D56"/>
    <mergeCell ref="C72:D72"/>
    <mergeCell ref="E58:F62"/>
    <mergeCell ref="C60:D60"/>
    <mergeCell ref="C61:D61"/>
    <mergeCell ref="C63:D63"/>
    <mergeCell ref="C68:D68"/>
    <mergeCell ref="E68:F72"/>
    <mergeCell ref="C69:D69"/>
    <mergeCell ref="C70:D70"/>
    <mergeCell ref="E63:F67"/>
    <mergeCell ref="C71:D71"/>
    <mergeCell ref="C64:D64"/>
    <mergeCell ref="C65:D65"/>
    <mergeCell ref="C66:D66"/>
    <mergeCell ref="C67:D67"/>
    <mergeCell ref="C62:D62"/>
    <mergeCell ref="D2:F2"/>
    <mergeCell ref="B2:C2"/>
    <mergeCell ref="C18:D18"/>
    <mergeCell ref="E18:F18"/>
    <mergeCell ref="C5:D5"/>
    <mergeCell ref="C4:D4"/>
    <mergeCell ref="E4:F17"/>
    <mergeCell ref="C17:D17"/>
    <mergeCell ref="C11:D11"/>
    <mergeCell ref="C12:D12"/>
    <mergeCell ref="C9:D9"/>
    <mergeCell ref="C10:D10"/>
    <mergeCell ref="C6:D6"/>
    <mergeCell ref="C7:D7"/>
    <mergeCell ref="C8:D8"/>
    <mergeCell ref="C13:D13"/>
    <mergeCell ref="B20:B21"/>
    <mergeCell ref="E48:F52"/>
    <mergeCell ref="C51:D51"/>
    <mergeCell ref="B42:D42"/>
    <mergeCell ref="C48:D48"/>
    <mergeCell ref="C49:D49"/>
    <mergeCell ref="C50:D50"/>
    <mergeCell ref="D24:F24"/>
    <mergeCell ref="B23:F23"/>
    <mergeCell ref="B22:F22"/>
    <mergeCell ref="B29:D29"/>
    <mergeCell ref="B26:D26"/>
  </mergeCells>
  <phoneticPr fontId="5" type="noConversion"/>
  <pageMargins left="0.47244094488188981" right="0.35433070866141736" top="0.39370078740157483" bottom="0.39370078740157483" header="0.35433070866141736" footer="0.35433070866141736"/>
  <pageSetup paperSize="9" scale="55" orientation="portrait" horizontalDpi="0"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pageSetUpPr fitToPage="1"/>
  </sheetPr>
  <dimension ref="A1:M35"/>
  <sheetViews>
    <sheetView workbookViewId="0">
      <pane ySplit="12" topLeftCell="A13" activePane="bottomLeft" state="frozen"/>
      <selection pane="bottomLeft" activeCell="G15" sqref="G15"/>
    </sheetView>
  </sheetViews>
  <sheetFormatPr defaultRowHeight="12.75"/>
  <cols>
    <col min="1" max="1" width="3.7109375" customWidth="1"/>
    <col min="2" max="2" width="10.7109375" customWidth="1"/>
    <col min="3" max="3" width="50.7109375" customWidth="1"/>
    <col min="4" max="9" width="20.7109375" customWidth="1"/>
  </cols>
  <sheetData>
    <row r="1" spans="1:13" ht="5.0999999999999996" customHeight="1" thickBot="1">
      <c r="C1" s="4"/>
      <c r="D1" s="4"/>
      <c r="G1" s="4"/>
      <c r="H1" s="1"/>
      <c r="I1" s="1"/>
    </row>
    <row r="2" spans="1:13" s="28" customFormat="1" ht="60" customHeight="1" thickBot="1">
      <c r="B2" s="612" t="s">
        <v>55</v>
      </c>
      <c r="C2" s="677"/>
      <c r="E2" s="609" t="s">
        <v>628</v>
      </c>
      <c r="F2" s="654"/>
      <c r="G2" s="654"/>
      <c r="H2" s="654"/>
      <c r="I2" s="655"/>
    </row>
    <row r="3" spans="1:13" ht="5.0999999999999996" customHeight="1" thickBot="1">
      <c r="C3" s="4"/>
      <c r="D3" s="4"/>
      <c r="G3" s="4"/>
      <c r="H3" s="1"/>
      <c r="I3" s="1"/>
    </row>
    <row r="4" spans="1:13" s="12" customFormat="1" ht="30" customHeight="1" thickBot="1">
      <c r="A4" s="11"/>
      <c r="B4" s="78" t="s">
        <v>86</v>
      </c>
      <c r="C4" s="24">
        <f>'Order summary'!C8</f>
        <v>0</v>
      </c>
      <c r="D4" s="82" t="s">
        <v>288</v>
      </c>
      <c r="E4" s="79" t="s">
        <v>87</v>
      </c>
      <c r="F4" s="25">
        <f>'Order summary'!C6</f>
        <v>0</v>
      </c>
      <c r="H4" s="81" t="s">
        <v>88</v>
      </c>
      <c r="I4" s="80">
        <f>'Order summary'!C7</f>
        <v>0</v>
      </c>
    </row>
    <row r="5" spans="1:13" ht="5.0999999999999996" customHeight="1" thickBot="1">
      <c r="C5" s="4"/>
      <c r="D5" s="4"/>
      <c r="G5" s="4"/>
      <c r="H5" s="1"/>
      <c r="I5" s="1"/>
    </row>
    <row r="6" spans="1:13" ht="30" customHeight="1" thickBot="1">
      <c r="B6" s="115" t="s">
        <v>136</v>
      </c>
      <c r="C6" s="34"/>
      <c r="D6" s="34"/>
      <c r="E6" s="7"/>
      <c r="F6" s="7"/>
      <c r="G6" s="34"/>
      <c r="H6" s="41"/>
      <c r="I6" s="1"/>
    </row>
    <row r="7" spans="1:13" ht="5.0999999999999996" customHeight="1" thickBot="1">
      <c r="A7" s="2"/>
      <c r="B7" s="2"/>
      <c r="C7" s="5"/>
      <c r="D7" s="5"/>
      <c r="E7" s="2"/>
      <c r="F7" s="2"/>
      <c r="G7" s="5"/>
      <c r="H7" s="3"/>
      <c r="I7" s="3"/>
      <c r="J7" s="2"/>
      <c r="K7" s="2"/>
      <c r="L7" s="2"/>
      <c r="M7" s="2"/>
    </row>
    <row r="8" spans="1:13" s="15" customFormat="1" ht="24.95" customHeight="1" thickBot="1">
      <c r="A8" s="14"/>
      <c r="B8" s="656" t="s">
        <v>9</v>
      </c>
      <c r="C8" s="657"/>
      <c r="D8" s="657"/>
      <c r="E8" s="734"/>
      <c r="F8" s="105" t="s">
        <v>77</v>
      </c>
      <c r="G8" s="181">
        <f>G15+G17+G18+G19+G23+G25+G26+G27</f>
        <v>0</v>
      </c>
      <c r="H8" s="106" t="s">
        <v>89</v>
      </c>
      <c r="I8" s="182">
        <f>SUM(I15:I27)</f>
        <v>0</v>
      </c>
      <c r="M8" s="14"/>
    </row>
    <row r="9" spans="1:13" s="15" customFormat="1" ht="24.95" customHeight="1" thickBot="1">
      <c r="A9" s="14"/>
      <c r="B9" s="658"/>
      <c r="C9" s="659"/>
      <c r="D9" s="659"/>
      <c r="E9" s="660"/>
      <c r="F9" s="14"/>
      <c r="G9" s="39"/>
      <c r="H9" s="343"/>
      <c r="I9" s="344"/>
      <c r="J9" s="664"/>
      <c r="K9" s="665"/>
      <c r="L9" s="99"/>
      <c r="M9" s="99"/>
    </row>
    <row r="10" spans="1:13" s="15" customFormat="1" ht="24.95" customHeight="1" thickBot="1">
      <c r="A10" s="14"/>
      <c r="B10" s="14"/>
      <c r="C10" s="841" t="s">
        <v>8</v>
      </c>
      <c r="D10" s="842"/>
      <c r="E10" s="14"/>
      <c r="F10" s="14"/>
      <c r="G10" s="14"/>
      <c r="H10" s="341"/>
      <c r="I10" s="342"/>
      <c r="J10" s="664"/>
      <c r="K10" s="828"/>
      <c r="L10" s="99"/>
      <c r="M10" s="99"/>
    </row>
    <row r="11" spans="1:13" ht="5.0999999999999996" customHeight="1" thickBot="1">
      <c r="A11" s="2"/>
      <c r="B11" s="2"/>
      <c r="C11" s="5"/>
      <c r="D11" s="5"/>
      <c r="E11" s="2"/>
      <c r="F11" s="2"/>
      <c r="G11" s="5"/>
      <c r="H11" s="3"/>
      <c r="I11" s="3"/>
      <c r="J11" s="2"/>
      <c r="K11" s="2"/>
      <c r="L11" s="2"/>
      <c r="M11" s="2"/>
    </row>
    <row r="12" spans="1:13" s="10" customFormat="1" ht="30" customHeight="1" thickBot="1">
      <c r="A12" s="8"/>
      <c r="B12" s="35" t="s">
        <v>84</v>
      </c>
      <c r="C12" s="36" t="s">
        <v>117</v>
      </c>
      <c r="D12" s="36" t="s">
        <v>4</v>
      </c>
      <c r="E12" s="36" t="s">
        <v>210</v>
      </c>
      <c r="F12" s="36" t="s">
        <v>208</v>
      </c>
      <c r="G12" s="36" t="s">
        <v>281</v>
      </c>
      <c r="H12" s="37" t="s">
        <v>209</v>
      </c>
      <c r="I12" s="38" t="s">
        <v>85</v>
      </c>
      <c r="J12" s="9"/>
      <c r="K12" s="9"/>
      <c r="L12" s="9"/>
      <c r="M12" s="9"/>
    </row>
    <row r="13" spans="1:13" s="15" customFormat="1" ht="24" customHeight="1" thickBot="1">
      <c r="A13" s="14"/>
      <c r="B13" s="59" t="s">
        <v>135</v>
      </c>
      <c r="C13" s="77"/>
      <c r="D13" s="77"/>
      <c r="E13" s="77"/>
      <c r="F13" s="77"/>
      <c r="G13" s="77"/>
      <c r="H13" s="77"/>
      <c r="I13" s="58"/>
      <c r="J13" s="14"/>
      <c r="K13" s="14"/>
      <c r="L13" s="14"/>
      <c r="M13" s="14"/>
    </row>
    <row r="14" spans="1:13" s="11" customFormat="1" ht="30" customHeight="1" thickBot="1">
      <c r="B14" s="845" t="s">
        <v>197</v>
      </c>
      <c r="C14" s="846"/>
      <c r="D14" s="846"/>
      <c r="E14" s="846"/>
      <c r="F14" s="846"/>
      <c r="G14" s="846"/>
      <c r="H14" s="846"/>
      <c r="I14" s="847"/>
    </row>
    <row r="15" spans="1:13" s="11" customFormat="1" ht="75" customHeight="1" thickBot="1">
      <c r="B15" s="220">
        <v>1</v>
      </c>
      <c r="C15" s="221" t="s">
        <v>143</v>
      </c>
      <c r="D15" s="222" t="s">
        <v>317</v>
      </c>
      <c r="E15" s="222">
        <v>1</v>
      </c>
      <c r="F15" s="222">
        <v>1</v>
      </c>
      <c r="G15" s="223"/>
      <c r="H15" s="224">
        <v>0</v>
      </c>
      <c r="I15" s="225">
        <f>H15*G15</f>
        <v>0</v>
      </c>
    </row>
    <row r="16" spans="1:13" s="11" customFormat="1" ht="30" customHeight="1" thickBot="1">
      <c r="B16" s="845" t="s">
        <v>199</v>
      </c>
      <c r="C16" s="846"/>
      <c r="D16" s="846"/>
      <c r="E16" s="846"/>
      <c r="F16" s="846"/>
      <c r="G16" s="846"/>
      <c r="H16" s="846"/>
      <c r="I16" s="847"/>
    </row>
    <row r="17" spans="1:10" s="11" customFormat="1" ht="75" customHeight="1">
      <c r="B17" s="226">
        <v>2</v>
      </c>
      <c r="C17" s="198" t="s">
        <v>3</v>
      </c>
      <c r="D17" s="199" t="s">
        <v>318</v>
      </c>
      <c r="E17" s="199">
        <v>1</v>
      </c>
      <c r="F17" s="199">
        <v>1</v>
      </c>
      <c r="G17" s="200"/>
      <c r="H17" s="201">
        <v>0</v>
      </c>
      <c r="I17" s="207">
        <f>H17*G17</f>
        <v>0</v>
      </c>
    </row>
    <row r="18" spans="1:10" s="11" customFormat="1" ht="75" customHeight="1">
      <c r="B18" s="227">
        <v>3</v>
      </c>
      <c r="C18" s="180" t="s">
        <v>207</v>
      </c>
      <c r="D18" s="157" t="s">
        <v>138</v>
      </c>
      <c r="E18" s="157">
        <v>1</v>
      </c>
      <c r="F18" s="157">
        <v>1</v>
      </c>
      <c r="G18" s="203"/>
      <c r="H18" s="170">
        <v>100</v>
      </c>
      <c r="I18" s="209">
        <f>H18*G18</f>
        <v>0</v>
      </c>
    </row>
    <row r="19" spans="1:10" s="11" customFormat="1" ht="75" customHeight="1" thickBot="1">
      <c r="B19" s="228">
        <v>4</v>
      </c>
      <c r="C19" s="229" t="s">
        <v>200</v>
      </c>
      <c r="D19" s="210" t="s">
        <v>139</v>
      </c>
      <c r="E19" s="210">
        <v>1</v>
      </c>
      <c r="F19" s="210">
        <v>1</v>
      </c>
      <c r="G19" s="230"/>
      <c r="H19" s="213">
        <v>500</v>
      </c>
      <c r="I19" s="214">
        <f>H19*G19</f>
        <v>0</v>
      </c>
    </row>
    <row r="20" spans="1:10" s="11" customFormat="1" ht="30" customHeight="1" thickBot="1">
      <c r="B20" s="845" t="s">
        <v>201</v>
      </c>
      <c r="C20" s="846"/>
      <c r="D20" s="846"/>
      <c r="E20" s="846"/>
      <c r="F20" s="846"/>
      <c r="G20" s="846"/>
      <c r="H20" s="846"/>
      <c r="I20" s="847"/>
    </row>
    <row r="21" spans="1:10" s="11" customFormat="1" ht="75" customHeight="1" thickBot="1">
      <c r="B21" s="231">
        <v>5</v>
      </c>
      <c r="C21" s="232" t="s">
        <v>315</v>
      </c>
      <c r="D21" s="233" t="s">
        <v>198</v>
      </c>
      <c r="E21" s="233" t="s">
        <v>198</v>
      </c>
      <c r="F21" s="233" t="s">
        <v>198</v>
      </c>
      <c r="G21" s="234" t="s">
        <v>137</v>
      </c>
      <c r="H21" s="235">
        <v>0</v>
      </c>
      <c r="I21" s="236">
        <f>H21*G2</f>
        <v>0</v>
      </c>
    </row>
    <row r="22" spans="1:10" s="11" customFormat="1" ht="30" customHeight="1" thickBot="1">
      <c r="B22" s="845" t="s">
        <v>202</v>
      </c>
      <c r="C22" s="846"/>
      <c r="D22" s="846"/>
      <c r="E22" s="846"/>
      <c r="F22" s="846"/>
      <c r="G22" s="846"/>
      <c r="H22" s="846"/>
      <c r="I22" s="847"/>
    </row>
    <row r="23" spans="1:10" s="11" customFormat="1" ht="75" customHeight="1" thickBot="1">
      <c r="B23" s="237">
        <v>6</v>
      </c>
      <c r="C23" s="238" t="s">
        <v>316</v>
      </c>
      <c r="D23" s="239" t="s">
        <v>319</v>
      </c>
      <c r="E23" s="239">
        <v>1</v>
      </c>
      <c r="F23" s="239">
        <v>1</v>
      </c>
      <c r="G23" s="240"/>
      <c r="H23" s="241">
        <v>0</v>
      </c>
      <c r="I23" s="242">
        <f>H23*G23</f>
        <v>0</v>
      </c>
    </row>
    <row r="24" spans="1:10" s="11" customFormat="1" ht="30" customHeight="1" thickBot="1">
      <c r="B24" s="845" t="s">
        <v>203</v>
      </c>
      <c r="C24" s="846"/>
      <c r="D24" s="846"/>
      <c r="E24" s="846"/>
      <c r="F24" s="846"/>
      <c r="G24" s="846"/>
      <c r="H24" s="846"/>
      <c r="I24" s="847"/>
    </row>
    <row r="25" spans="1:10" s="11" customFormat="1" ht="75" customHeight="1">
      <c r="B25" s="243">
        <v>7</v>
      </c>
      <c r="C25" s="177" t="s">
        <v>204</v>
      </c>
      <c r="D25" s="156" t="s">
        <v>140</v>
      </c>
      <c r="E25" s="156">
        <v>1</v>
      </c>
      <c r="F25" s="156">
        <v>1</v>
      </c>
      <c r="G25" s="244"/>
      <c r="H25" s="169">
        <v>1500</v>
      </c>
      <c r="I25" s="245">
        <f>G25*H25</f>
        <v>0</v>
      </c>
    </row>
    <row r="26" spans="1:10" s="11" customFormat="1" ht="75" customHeight="1">
      <c r="B26" s="227">
        <v>8</v>
      </c>
      <c r="C26" s="180" t="s">
        <v>205</v>
      </c>
      <c r="D26" s="157" t="s">
        <v>141</v>
      </c>
      <c r="E26" s="157">
        <v>1</v>
      </c>
      <c r="F26" s="157">
        <v>1</v>
      </c>
      <c r="G26" s="203"/>
      <c r="H26" s="170">
        <v>1250</v>
      </c>
      <c r="I26" s="245">
        <f>G26*H26</f>
        <v>0</v>
      </c>
    </row>
    <row r="27" spans="1:10" s="11" customFormat="1" ht="75" customHeight="1">
      <c r="B27" s="227">
        <v>9</v>
      </c>
      <c r="C27" s="180" t="s">
        <v>206</v>
      </c>
      <c r="D27" s="157" t="s">
        <v>142</v>
      </c>
      <c r="E27" s="157">
        <v>1</v>
      </c>
      <c r="F27" s="157">
        <v>1</v>
      </c>
      <c r="G27" s="203"/>
      <c r="H27" s="170">
        <v>2500</v>
      </c>
      <c r="I27" s="245">
        <f>G27*H27</f>
        <v>0</v>
      </c>
    </row>
    <row r="28" spans="1:10" s="11" customFormat="1" ht="30" customHeight="1" thickBot="1">
      <c r="B28" s="63"/>
      <c r="C28" s="96"/>
      <c r="D28" s="61"/>
      <c r="E28" s="61"/>
      <c r="F28" s="61"/>
      <c r="G28" s="61"/>
      <c r="H28" s="75"/>
      <c r="I28" s="76"/>
    </row>
    <row r="29" spans="1:10" s="11" customFormat="1" ht="5.0999999999999996" customHeight="1" thickBot="1">
      <c r="B29" s="73"/>
      <c r="C29" s="73"/>
      <c r="D29" s="73"/>
      <c r="E29" s="73"/>
      <c r="F29" s="73"/>
      <c r="G29" s="73"/>
      <c r="H29" s="73"/>
      <c r="I29" s="74"/>
      <c r="J29" s="62"/>
    </row>
    <row r="30" spans="1:10" s="15" customFormat="1" ht="13.5" customHeight="1" thickBot="1">
      <c r="A30" s="14"/>
      <c r="B30" s="14"/>
      <c r="C30" s="768" t="s">
        <v>252</v>
      </c>
      <c r="D30" s="843"/>
      <c r="E30" s="843"/>
      <c r="F30" s="844"/>
    </row>
    <row r="31" spans="1:10" s="15" customFormat="1" ht="13.5" customHeight="1" thickBot="1">
      <c r="A31" s="14"/>
      <c r="B31" s="14"/>
      <c r="C31" s="835" t="s">
        <v>253</v>
      </c>
      <c r="D31" s="836"/>
      <c r="E31" s="836"/>
      <c r="F31" s="837"/>
    </row>
    <row r="32" spans="1:10" ht="12.75" customHeight="1" thickBot="1">
      <c r="B32" s="2"/>
      <c r="C32" s="838" t="s">
        <v>287</v>
      </c>
      <c r="D32" s="839"/>
      <c r="E32" s="839"/>
      <c r="F32" s="840"/>
      <c r="G32" s="2"/>
      <c r="H32" s="2"/>
    </row>
    <row r="33" spans="2:10" ht="13.5" customHeight="1" thickBot="1">
      <c r="B33" s="2"/>
      <c r="C33" s="829" t="s">
        <v>254</v>
      </c>
      <c r="D33" s="830"/>
      <c r="E33" s="830"/>
      <c r="F33" s="831"/>
      <c r="G33" s="2"/>
      <c r="H33" s="2"/>
      <c r="I33" s="2"/>
      <c r="J33" s="2"/>
    </row>
    <row r="34" spans="2:10" ht="13.5" thickBot="1">
      <c r="C34" s="832" t="s">
        <v>734</v>
      </c>
      <c r="D34" s="833"/>
      <c r="E34" s="833"/>
      <c r="F34" s="834"/>
    </row>
    <row r="35" spans="2:10">
      <c r="C35" s="45" t="s">
        <v>575</v>
      </c>
    </row>
  </sheetData>
  <sheetProtection password="D0B2" sheet="1" objects="1" scenarios="1"/>
  <mergeCells count="16">
    <mergeCell ref="B2:C2"/>
    <mergeCell ref="E2:I2"/>
    <mergeCell ref="B8:E9"/>
    <mergeCell ref="C30:F30"/>
    <mergeCell ref="B14:I14"/>
    <mergeCell ref="B16:I16"/>
    <mergeCell ref="B20:I20"/>
    <mergeCell ref="B22:I22"/>
    <mergeCell ref="B24:I24"/>
    <mergeCell ref="J9:K9"/>
    <mergeCell ref="J10:K10"/>
    <mergeCell ref="C33:F33"/>
    <mergeCell ref="C34:F34"/>
    <mergeCell ref="C31:F31"/>
    <mergeCell ref="C32:F32"/>
    <mergeCell ref="C10:D10"/>
  </mergeCells>
  <phoneticPr fontId="5" type="noConversion"/>
  <pageMargins left="0.51181102362204722" right="0.23622047244094491" top="0.35433070866141736" bottom="0.39370078740157483" header="0.19685039370078741" footer="0.15748031496062992"/>
  <pageSetup paperSize="9" scale="46" orientation="portrait" horizontalDpi="0"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B58"/>
  <sheetViews>
    <sheetView workbookViewId="0">
      <pane ySplit="3" topLeftCell="A4" activePane="bottomLeft" state="frozen"/>
      <selection pane="bottomLeft" activeCell="B4" sqref="B4"/>
    </sheetView>
  </sheetViews>
  <sheetFormatPr defaultRowHeight="12.75"/>
  <cols>
    <col min="1" max="1" width="3.7109375" customWidth="1"/>
    <col min="2" max="2" width="175.7109375" customWidth="1"/>
  </cols>
  <sheetData>
    <row r="1" spans="2:2" ht="5.0999999999999996" customHeight="1" thickBot="1"/>
    <row r="2" spans="2:2" ht="39.950000000000003" customHeight="1" thickBot="1">
      <c r="B2" s="26" t="s">
        <v>115</v>
      </c>
    </row>
    <row r="3" spans="2:2" ht="30" customHeight="1" thickBot="1">
      <c r="B3" s="27" t="s">
        <v>104</v>
      </c>
    </row>
    <row r="4" spans="2:2" ht="13.5" thickBot="1"/>
    <row r="5" spans="2:2" ht="30">
      <c r="B5" s="389" t="s">
        <v>361</v>
      </c>
    </row>
    <row r="6" spans="2:2" ht="15">
      <c r="B6" s="390"/>
    </row>
    <row r="7" spans="2:2" ht="45">
      <c r="B7" s="391" t="s">
        <v>362</v>
      </c>
    </row>
    <row r="8" spans="2:2" ht="15">
      <c r="B8" s="390"/>
    </row>
    <row r="9" spans="2:2" ht="30">
      <c r="B9" s="391" t="s">
        <v>363</v>
      </c>
    </row>
    <row r="10" spans="2:2" ht="15">
      <c r="B10" s="390"/>
    </row>
    <row r="11" spans="2:2" ht="45">
      <c r="B11" s="391" t="s">
        <v>364</v>
      </c>
    </row>
    <row r="12" spans="2:2" ht="15">
      <c r="B12" s="391"/>
    </row>
    <row r="13" spans="2:2" ht="15">
      <c r="B13" s="391" t="s">
        <v>365</v>
      </c>
    </row>
    <row r="14" spans="2:2" ht="15">
      <c r="B14" s="392" t="s">
        <v>366</v>
      </c>
    </row>
    <row r="15" spans="2:2" ht="15">
      <c r="B15" s="392" t="s">
        <v>367</v>
      </c>
    </row>
    <row r="16" spans="2:2" ht="15">
      <c r="B16" s="392" t="s">
        <v>368</v>
      </c>
    </row>
    <row r="17" spans="2:2" ht="15">
      <c r="B17" s="392" t="s">
        <v>369</v>
      </c>
    </row>
    <row r="18" spans="2:2" ht="15">
      <c r="B18" s="391"/>
    </row>
    <row r="19" spans="2:2" ht="30">
      <c r="B19" s="391" t="s">
        <v>370</v>
      </c>
    </row>
    <row r="20" spans="2:2" ht="15">
      <c r="B20" s="390"/>
    </row>
    <row r="21" spans="2:2" ht="30">
      <c r="B21" s="391" t="s">
        <v>371</v>
      </c>
    </row>
    <row r="22" spans="2:2" ht="15">
      <c r="B22" s="390"/>
    </row>
    <row r="23" spans="2:2" ht="75">
      <c r="B23" s="391" t="s">
        <v>372</v>
      </c>
    </row>
    <row r="24" spans="2:2" ht="15">
      <c r="B24" s="390"/>
    </row>
    <row r="25" spans="2:2" ht="45">
      <c r="B25" s="391" t="s">
        <v>373</v>
      </c>
    </row>
    <row r="26" spans="2:2" ht="15">
      <c r="B26" s="390"/>
    </row>
    <row r="27" spans="2:2" ht="45">
      <c r="B27" s="391" t="s">
        <v>374</v>
      </c>
    </row>
    <row r="28" spans="2:2" ht="15">
      <c r="B28" s="390"/>
    </row>
    <row r="29" spans="2:2" ht="15">
      <c r="B29" s="391" t="s">
        <v>375</v>
      </c>
    </row>
    <row r="30" spans="2:2" ht="15">
      <c r="B30" s="392" t="s">
        <v>387</v>
      </c>
    </row>
    <row r="31" spans="2:2" ht="15">
      <c r="B31" s="392" t="s">
        <v>737</v>
      </c>
    </row>
    <row r="32" spans="2:2" ht="15">
      <c r="B32" s="390"/>
    </row>
    <row r="33" spans="2:2" ht="30">
      <c r="B33" s="391" t="s">
        <v>376</v>
      </c>
    </row>
    <row r="34" spans="2:2" ht="15">
      <c r="B34" s="390"/>
    </row>
    <row r="35" spans="2:2" ht="45">
      <c r="B35" s="391" t="s">
        <v>377</v>
      </c>
    </row>
    <row r="36" spans="2:2" ht="15">
      <c r="B36" s="390"/>
    </row>
    <row r="37" spans="2:2" ht="45">
      <c r="B37" s="391" t="s">
        <v>378</v>
      </c>
    </row>
    <row r="38" spans="2:2" ht="15">
      <c r="B38" s="390"/>
    </row>
    <row r="39" spans="2:2" ht="60">
      <c r="B39" s="391" t="s">
        <v>379</v>
      </c>
    </row>
    <row r="40" spans="2:2" ht="15">
      <c r="B40" s="390"/>
    </row>
    <row r="41" spans="2:2" ht="60">
      <c r="B41" s="391" t="s">
        <v>380</v>
      </c>
    </row>
    <row r="42" spans="2:2" ht="15">
      <c r="B42" s="390"/>
    </row>
    <row r="43" spans="2:2" ht="60">
      <c r="B43" s="391" t="s">
        <v>381</v>
      </c>
    </row>
    <row r="44" spans="2:2" ht="15">
      <c r="B44" s="390"/>
    </row>
    <row r="45" spans="2:2" ht="30">
      <c r="B45" s="391" t="s">
        <v>382</v>
      </c>
    </row>
    <row r="46" spans="2:2" ht="15">
      <c r="B46" s="390"/>
    </row>
    <row r="47" spans="2:2" ht="105">
      <c r="B47" s="391" t="s">
        <v>383</v>
      </c>
    </row>
    <row r="48" spans="2:2" ht="15">
      <c r="B48" s="390"/>
    </row>
    <row r="49" spans="2:2" ht="45">
      <c r="B49" s="391" t="s">
        <v>384</v>
      </c>
    </row>
    <row r="50" spans="2:2" ht="15">
      <c r="B50" s="390"/>
    </row>
    <row r="51" spans="2:2" ht="15">
      <c r="B51" s="391" t="s">
        <v>385</v>
      </c>
    </row>
    <row r="52" spans="2:2" ht="15">
      <c r="B52" s="390"/>
    </row>
    <row r="53" spans="2:2" ht="45.75" thickBot="1">
      <c r="B53" s="393" t="s">
        <v>386</v>
      </c>
    </row>
    <row r="54" spans="2:2" ht="13.5" thickBot="1"/>
    <row r="55" spans="2:2" ht="32.25">
      <c r="B55" s="359" t="s">
        <v>735</v>
      </c>
    </row>
    <row r="56" spans="2:2" s="258" customFormat="1" ht="15">
      <c r="B56" s="257" t="s">
        <v>30</v>
      </c>
    </row>
    <row r="57" spans="2:2" s="258" customFormat="1" ht="15.75" thickBot="1">
      <c r="B57" s="259" t="s">
        <v>31</v>
      </c>
    </row>
    <row r="58" spans="2:2">
      <c r="B58" s="45" t="s">
        <v>736</v>
      </c>
    </row>
  </sheetData>
  <sheetProtection password="D0B2" sheet="1" objects="1" scenarios="1"/>
  <phoneticPr fontId="5" type="noConversion"/>
  <pageMargins left="0.55118110236220474" right="0.39370078740157483" top="0.39370078740157483" bottom="0.39370078740157483" header="0.31496062992125984" footer="0.31496062992125984"/>
  <pageSetup paperSize="9" scale="49"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O25"/>
  <sheetViews>
    <sheetView workbookViewId="0">
      <pane ySplit="12" topLeftCell="A13" activePane="bottomLeft" state="frozen"/>
      <selection pane="bottomLeft" activeCell="I14" sqref="I14"/>
    </sheetView>
  </sheetViews>
  <sheetFormatPr defaultRowHeight="12.75"/>
  <cols>
    <col min="1" max="1" width="3.7109375" customWidth="1"/>
    <col min="2" max="3" width="10.7109375" customWidth="1"/>
    <col min="4" max="4" width="50.7109375" style="4" customWidth="1"/>
    <col min="5" max="5" width="10.7109375" style="4" customWidth="1"/>
    <col min="6" max="10" width="20.7109375" customWidth="1"/>
    <col min="11" max="11" width="20.140625" customWidth="1"/>
  </cols>
  <sheetData>
    <row r="1" spans="1:15" ht="5.0999999999999996" customHeight="1" thickBot="1">
      <c r="F1" s="4"/>
      <c r="I1" s="4"/>
      <c r="J1" s="1"/>
      <c r="K1" s="1"/>
    </row>
    <row r="2" spans="1:15" s="28" customFormat="1" ht="60" customHeight="1" thickBot="1">
      <c r="C2" s="612" t="s">
        <v>50</v>
      </c>
      <c r="D2" s="653"/>
      <c r="E2" s="95"/>
      <c r="G2" s="609" t="s">
        <v>627</v>
      </c>
      <c r="H2" s="654"/>
      <c r="I2" s="654"/>
      <c r="J2" s="654"/>
      <c r="K2" s="655"/>
    </row>
    <row r="3" spans="1:15" ht="5.0999999999999996" customHeight="1" thickBot="1">
      <c r="F3" s="4"/>
      <c r="I3" s="4"/>
      <c r="J3" s="1"/>
      <c r="K3" s="1"/>
    </row>
    <row r="4" spans="1:15" s="12" customFormat="1" ht="30" customHeight="1" thickBot="1">
      <c r="A4" s="11"/>
      <c r="B4" s="11"/>
      <c r="C4" s="78" t="s">
        <v>86</v>
      </c>
      <c r="D4" s="24">
        <f>'Order summary'!C8</f>
        <v>0</v>
      </c>
      <c r="E4" s="98"/>
      <c r="F4" s="82" t="s">
        <v>288</v>
      </c>
      <c r="G4" s="79" t="s">
        <v>87</v>
      </c>
      <c r="H4" s="25">
        <f>'Order summary'!C6</f>
        <v>0</v>
      </c>
      <c r="J4" s="81" t="s">
        <v>88</v>
      </c>
      <c r="K4" s="80">
        <f>'Order summary'!C7</f>
        <v>0</v>
      </c>
    </row>
    <row r="5" spans="1:15" ht="5.0999999999999996" customHeight="1" thickBot="1">
      <c r="F5" s="4"/>
      <c r="I5" s="4"/>
      <c r="J5" s="1"/>
      <c r="K5" s="1"/>
    </row>
    <row r="6" spans="1:15" ht="30" customHeight="1" thickBot="1">
      <c r="C6" s="115" t="s">
        <v>134</v>
      </c>
      <c r="D6" s="116"/>
      <c r="E6" s="116"/>
      <c r="F6" s="116"/>
      <c r="G6" s="7"/>
      <c r="H6" s="7"/>
      <c r="I6" s="34"/>
      <c r="J6" s="31"/>
      <c r="K6" s="41"/>
    </row>
    <row r="7" spans="1:15" ht="5.0999999999999996" customHeight="1" thickBot="1">
      <c r="A7" s="2"/>
      <c r="B7" s="2"/>
      <c r="C7" s="2"/>
      <c r="D7" s="5"/>
      <c r="E7" s="5"/>
      <c r="F7" s="5"/>
      <c r="G7" s="2"/>
      <c r="H7" s="2"/>
      <c r="I7" s="5"/>
      <c r="J7" s="3"/>
      <c r="K7" s="3"/>
      <c r="L7" s="2"/>
      <c r="M7" s="2"/>
      <c r="N7" s="2"/>
      <c r="O7" s="2"/>
    </row>
    <row r="8" spans="1:15" s="15" customFormat="1" ht="24.95" customHeight="1" thickBot="1">
      <c r="A8" s="14"/>
      <c r="B8" s="14"/>
      <c r="C8" s="656" t="s">
        <v>284</v>
      </c>
      <c r="D8" s="657"/>
      <c r="E8" s="657"/>
      <c r="F8" s="657"/>
      <c r="G8" s="657"/>
      <c r="H8" s="113" t="s">
        <v>69</v>
      </c>
      <c r="I8" s="181">
        <f>SUM(I14:I17)</f>
        <v>0</v>
      </c>
      <c r="J8" s="106" t="s">
        <v>70</v>
      </c>
      <c r="K8" s="182">
        <f>SUM(K14:K17)</f>
        <v>0</v>
      </c>
      <c r="O8" s="14"/>
    </row>
    <row r="9" spans="1:15" s="15" customFormat="1" ht="24.95" customHeight="1" thickBot="1">
      <c r="A9" s="14"/>
      <c r="B9" s="14"/>
      <c r="C9" s="658"/>
      <c r="D9" s="659"/>
      <c r="E9" s="659"/>
      <c r="F9" s="659"/>
      <c r="G9" s="660"/>
      <c r="H9" s="14"/>
      <c r="I9" s="367" t="s">
        <v>114</v>
      </c>
      <c r="J9" s="343"/>
      <c r="K9" s="344"/>
      <c r="L9" s="664"/>
      <c r="M9" s="665"/>
      <c r="N9" s="99"/>
      <c r="O9" s="99"/>
    </row>
    <row r="10" spans="1:15" s="15" customFormat="1" ht="24.95" customHeight="1" thickBot="1">
      <c r="A10" s="14"/>
      <c r="B10" s="14"/>
      <c r="C10" s="14"/>
      <c r="D10" s="661" t="s">
        <v>8</v>
      </c>
      <c r="E10" s="662"/>
      <c r="F10" s="663"/>
      <c r="G10" s="14"/>
      <c r="H10" s="14"/>
      <c r="I10" s="14"/>
      <c r="J10" s="341"/>
      <c r="K10" s="342"/>
      <c r="L10" s="664"/>
      <c r="M10" s="665"/>
      <c r="N10" s="99"/>
      <c r="O10" s="99"/>
    </row>
    <row r="11" spans="1:15" ht="5.0999999999999996" customHeight="1" thickBot="1">
      <c r="A11" s="2"/>
      <c r="B11" s="2"/>
      <c r="C11" s="2"/>
      <c r="D11" s="5"/>
      <c r="E11" s="5"/>
      <c r="F11" s="5"/>
      <c r="G11" s="2"/>
      <c r="H11" s="2"/>
      <c r="I11" s="5"/>
      <c r="J11" s="3"/>
      <c r="K11" s="3"/>
      <c r="L11" s="2"/>
      <c r="M11" s="2"/>
      <c r="N11" s="2"/>
      <c r="O11" s="2"/>
    </row>
    <row r="12" spans="1:15" s="12" customFormat="1" ht="30" customHeight="1" thickBot="1">
      <c r="A12" s="62"/>
      <c r="B12" s="142" t="s">
        <v>214</v>
      </c>
      <c r="C12" s="120" t="s">
        <v>84</v>
      </c>
      <c r="D12" s="121" t="s">
        <v>117</v>
      </c>
      <c r="E12" s="121" t="s">
        <v>78</v>
      </c>
      <c r="F12" s="121" t="s">
        <v>91</v>
      </c>
      <c r="G12" s="121" t="s">
        <v>331</v>
      </c>
      <c r="H12" s="121" t="s">
        <v>71</v>
      </c>
      <c r="I12" s="121" t="s">
        <v>282</v>
      </c>
      <c r="J12" s="122" t="s">
        <v>68</v>
      </c>
      <c r="K12" s="129" t="s">
        <v>85</v>
      </c>
      <c r="L12" s="147" t="s">
        <v>14</v>
      </c>
      <c r="M12" s="123"/>
      <c r="N12" s="123"/>
      <c r="O12" s="123"/>
    </row>
    <row r="13" spans="1:15" ht="24" customHeight="1" thickBot="1">
      <c r="A13" s="2"/>
      <c r="B13" s="143"/>
      <c r="C13" s="102" t="s">
        <v>133</v>
      </c>
      <c r="D13" s="102"/>
      <c r="E13" s="102"/>
      <c r="F13" s="49"/>
      <c r="G13" s="50"/>
      <c r="H13" s="50"/>
      <c r="I13" s="103"/>
      <c r="J13" s="51"/>
      <c r="K13" s="51"/>
      <c r="L13" s="40"/>
      <c r="M13" s="2"/>
      <c r="N13" s="2"/>
      <c r="O13" s="2"/>
    </row>
    <row r="14" spans="1:15" s="11" customFormat="1" ht="60" customHeight="1">
      <c r="B14" s="138"/>
      <c r="C14" s="164">
        <v>1</v>
      </c>
      <c r="D14" s="162" t="s">
        <v>299</v>
      </c>
      <c r="E14" s="156" t="s">
        <v>10</v>
      </c>
      <c r="F14" s="156" t="s">
        <v>67</v>
      </c>
      <c r="G14" s="156">
        <v>1</v>
      </c>
      <c r="H14" s="156">
        <v>1</v>
      </c>
      <c r="I14" s="374"/>
      <c r="J14" s="156">
        <v>5.99</v>
      </c>
      <c r="K14" s="174">
        <f>I14*J14</f>
        <v>0</v>
      </c>
      <c r="L14" s="179">
        <v>9.99</v>
      </c>
    </row>
    <row r="15" spans="1:15" s="11" customFormat="1" ht="60" customHeight="1">
      <c r="B15" s="138"/>
      <c r="C15" s="164">
        <v>2</v>
      </c>
      <c r="D15" s="369" t="s">
        <v>358</v>
      </c>
      <c r="E15" s="157" t="s">
        <v>10</v>
      </c>
      <c r="F15" s="157" t="s">
        <v>67</v>
      </c>
      <c r="G15" s="157">
        <v>1</v>
      </c>
      <c r="H15" s="156">
        <v>30</v>
      </c>
      <c r="I15" s="178"/>
      <c r="J15" s="156">
        <v>4.99</v>
      </c>
      <c r="K15" s="172">
        <f>I15*J15</f>
        <v>0</v>
      </c>
      <c r="L15" s="179">
        <v>9.99</v>
      </c>
    </row>
    <row r="16" spans="1:15" s="11" customFormat="1" ht="60" customHeight="1">
      <c r="B16" s="138"/>
      <c r="C16" s="164">
        <v>3</v>
      </c>
      <c r="D16" s="369" t="s">
        <v>359</v>
      </c>
      <c r="E16" s="157" t="s">
        <v>10</v>
      </c>
      <c r="F16" s="157" t="s">
        <v>67</v>
      </c>
      <c r="G16" s="157">
        <v>1</v>
      </c>
      <c r="H16" s="156">
        <v>50</v>
      </c>
      <c r="I16" s="178"/>
      <c r="J16" s="368">
        <v>4.3</v>
      </c>
      <c r="K16" s="172">
        <f>I16*J16</f>
        <v>0</v>
      </c>
      <c r="L16" s="179">
        <v>9.99</v>
      </c>
    </row>
    <row r="17" spans="1:12" s="11" customFormat="1" ht="60" customHeight="1">
      <c r="B17" s="138"/>
      <c r="C17" s="164">
        <v>4</v>
      </c>
      <c r="D17" s="369" t="s">
        <v>360</v>
      </c>
      <c r="E17" s="157" t="s">
        <v>10</v>
      </c>
      <c r="F17" s="157" t="s">
        <v>67</v>
      </c>
      <c r="G17" s="157">
        <v>1</v>
      </c>
      <c r="H17" s="156">
        <v>100</v>
      </c>
      <c r="I17" s="178"/>
      <c r="J17" s="368">
        <v>3.99</v>
      </c>
      <c r="K17" s="172">
        <f>I17*J17</f>
        <v>0</v>
      </c>
      <c r="L17" s="179">
        <v>9.99</v>
      </c>
    </row>
    <row r="18" spans="1:12" s="11" customFormat="1" ht="15" customHeight="1" thickBot="1">
      <c r="C18" s="63"/>
      <c r="D18" s="96"/>
      <c r="E18" s="96"/>
      <c r="F18" s="61"/>
      <c r="G18" s="61"/>
      <c r="H18" s="61"/>
      <c r="I18" s="75"/>
      <c r="J18" s="61"/>
      <c r="K18" s="127"/>
      <c r="L18" s="128"/>
    </row>
    <row r="19" spans="1:12" s="15" customFormat="1" ht="5.0999999999999996" customHeight="1" thickBot="1">
      <c r="A19" s="14"/>
      <c r="B19" s="14"/>
      <c r="C19" s="14"/>
      <c r="D19" s="14"/>
      <c r="E19" s="14"/>
      <c r="F19" s="14"/>
      <c r="G19" s="14"/>
      <c r="I19" s="14"/>
    </row>
    <row r="20" spans="1:12" s="15" customFormat="1" ht="13.5" thickBot="1">
      <c r="A20" s="14"/>
      <c r="B20" s="14"/>
      <c r="C20" s="14"/>
      <c r="D20" s="669" t="s">
        <v>72</v>
      </c>
      <c r="E20" s="670"/>
      <c r="F20" s="670"/>
      <c r="G20" s="671"/>
      <c r="H20" s="370"/>
    </row>
    <row r="21" spans="1:12" s="15" customFormat="1" ht="13.5" thickBot="1">
      <c r="A21" s="14"/>
      <c r="B21" s="14"/>
      <c r="C21" s="14"/>
      <c r="D21" s="672" t="s">
        <v>300</v>
      </c>
      <c r="E21" s="670"/>
      <c r="F21" s="670"/>
      <c r="G21" s="671"/>
      <c r="H21" s="370"/>
    </row>
    <row r="22" spans="1:12" s="22" customFormat="1" ht="39" customHeight="1" thickBot="1">
      <c r="C22" s="68"/>
      <c r="D22" s="666" t="s">
        <v>285</v>
      </c>
      <c r="E22" s="667"/>
      <c r="F22" s="667"/>
      <c r="G22" s="668"/>
      <c r="H22" s="283"/>
      <c r="I22" s="68"/>
      <c r="J22" s="68"/>
      <c r="K22" s="68"/>
      <c r="L22" s="68"/>
    </row>
    <row r="23" spans="1:12" ht="13.5" thickBot="1">
      <c r="C23" s="2"/>
      <c r="D23" s="652" t="s">
        <v>1</v>
      </c>
      <c r="E23" s="650"/>
      <c r="F23" s="650"/>
      <c r="G23" s="651"/>
      <c r="H23" s="136"/>
      <c r="I23" s="5"/>
      <c r="J23" s="2"/>
      <c r="K23" s="2"/>
      <c r="L23" s="2"/>
    </row>
    <row r="24" spans="1:12" ht="13.5" thickBot="1">
      <c r="D24" s="649" t="s">
        <v>571</v>
      </c>
      <c r="E24" s="650"/>
      <c r="F24" s="650"/>
      <c r="G24" s="651"/>
      <c r="H24" s="136"/>
    </row>
    <row r="25" spans="1:12">
      <c r="D25" s="45" t="s">
        <v>570</v>
      </c>
    </row>
  </sheetData>
  <sheetProtection password="D0B2" sheet="1" objects="1" scenarios="1"/>
  <mergeCells count="11">
    <mergeCell ref="L9:M9"/>
    <mergeCell ref="L10:M10"/>
    <mergeCell ref="D22:G22"/>
    <mergeCell ref="D20:G20"/>
    <mergeCell ref="D21:G21"/>
    <mergeCell ref="D24:G24"/>
    <mergeCell ref="D23:G23"/>
    <mergeCell ref="C2:D2"/>
    <mergeCell ref="G2:K2"/>
    <mergeCell ref="C8:G9"/>
    <mergeCell ref="D10:F10"/>
  </mergeCells>
  <phoneticPr fontId="5" type="noConversion"/>
  <pageMargins left="0.43307086614173229" right="0.39370078740157483" top="0.39370078740157483" bottom="0.47244094488188981" header="0.31496062992125984" footer="0.31496062992125984"/>
  <pageSetup paperSize="9" scale="61" orientation="landscape" horizontalDpi="0"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9"/>
    <pageSetUpPr fitToPage="1"/>
  </sheetPr>
  <dimension ref="A1:P25"/>
  <sheetViews>
    <sheetView workbookViewId="0">
      <pane ySplit="12" topLeftCell="A13" activePane="bottomLeft" state="frozen"/>
      <selection pane="bottomLeft" activeCell="J13" sqref="J13"/>
    </sheetView>
  </sheetViews>
  <sheetFormatPr defaultRowHeight="12.75"/>
  <cols>
    <col min="1" max="1" width="2.140625" customWidth="1"/>
    <col min="2" max="3" width="10.7109375" customWidth="1"/>
    <col min="4" max="4" width="50.7109375" customWidth="1"/>
    <col min="5" max="5" width="9.42578125" customWidth="1"/>
    <col min="6" max="6" width="15.42578125" customWidth="1"/>
    <col min="7" max="7" width="20.5703125" customWidth="1"/>
    <col min="8" max="12" width="20.7109375" customWidth="1"/>
  </cols>
  <sheetData>
    <row r="1" spans="1:16" ht="5.0999999999999996" customHeight="1" thickBot="1">
      <c r="D1" s="4"/>
      <c r="E1" s="4"/>
      <c r="F1" s="4"/>
      <c r="G1" s="4"/>
      <c r="J1" s="4"/>
      <c r="K1" s="1"/>
      <c r="L1" s="1"/>
    </row>
    <row r="2" spans="1:16" s="28" customFormat="1" ht="60" customHeight="1" thickBot="1">
      <c r="C2" s="612" t="s">
        <v>52</v>
      </c>
      <c r="D2" s="677"/>
      <c r="E2" s="95"/>
      <c r="F2" s="95"/>
      <c r="H2" s="609" t="s">
        <v>628</v>
      </c>
      <c r="I2" s="654"/>
      <c r="J2" s="654"/>
      <c r="K2" s="654"/>
      <c r="L2" s="655"/>
    </row>
    <row r="3" spans="1:16" ht="5.0999999999999996" customHeight="1" thickBot="1">
      <c r="D3" s="4"/>
      <c r="E3" s="4"/>
      <c r="F3" s="4"/>
      <c r="G3" s="4"/>
      <c r="J3" s="4"/>
      <c r="K3" s="1"/>
      <c r="L3" s="1"/>
    </row>
    <row r="4" spans="1:16" s="12" customFormat="1" ht="30" customHeight="1" thickBot="1">
      <c r="A4" s="11"/>
      <c r="B4" s="11"/>
      <c r="C4" s="78" t="s">
        <v>86</v>
      </c>
      <c r="D4" s="24">
        <f>'Order summary'!C8</f>
        <v>0</v>
      </c>
      <c r="E4" s="98"/>
      <c r="F4" s="98"/>
      <c r="G4" s="82" t="s">
        <v>288</v>
      </c>
      <c r="H4" s="79" t="s">
        <v>87</v>
      </c>
      <c r="I4" s="25">
        <f>'Order summary'!C6</f>
        <v>0</v>
      </c>
      <c r="K4" s="81" t="s">
        <v>88</v>
      </c>
      <c r="L4" s="80">
        <f>'Order summary'!C7</f>
        <v>0</v>
      </c>
    </row>
    <row r="5" spans="1:16" ht="5.0999999999999996" customHeight="1" thickBot="1">
      <c r="D5" s="4"/>
      <c r="E5" s="4"/>
      <c r="F5" s="4"/>
      <c r="G5" s="4"/>
      <c r="J5" s="4"/>
      <c r="K5" s="1"/>
      <c r="L5" s="1"/>
    </row>
    <row r="6" spans="1:16" ht="30.75" thickBot="1">
      <c r="C6" s="6" t="s">
        <v>235</v>
      </c>
      <c r="D6" s="34"/>
      <c r="E6" s="34"/>
      <c r="F6" s="34"/>
      <c r="G6" s="13"/>
      <c r="H6" s="7"/>
      <c r="I6" s="7"/>
      <c r="J6" s="34"/>
      <c r="K6" s="31"/>
      <c r="L6" s="41"/>
    </row>
    <row r="7" spans="1:16" ht="5.0999999999999996" customHeight="1" thickBot="1">
      <c r="A7" s="2"/>
      <c r="B7" s="2"/>
      <c r="C7" s="2"/>
      <c r="D7" s="5"/>
      <c r="E7" s="5"/>
      <c r="F7" s="5"/>
      <c r="G7" s="5"/>
      <c r="H7" s="2"/>
      <c r="I7" s="2"/>
      <c r="J7" s="5"/>
      <c r="K7" s="3"/>
      <c r="L7" s="3"/>
      <c r="M7" s="2"/>
      <c r="N7" s="2"/>
      <c r="O7" s="2"/>
      <c r="P7" s="2"/>
    </row>
    <row r="8" spans="1:16" s="15" customFormat="1" ht="24.95" customHeight="1" thickBot="1">
      <c r="A8" s="14"/>
      <c r="B8" s="14"/>
      <c r="C8" s="656" t="s">
        <v>284</v>
      </c>
      <c r="D8" s="657"/>
      <c r="E8" s="657"/>
      <c r="F8" s="657"/>
      <c r="G8" s="657"/>
      <c r="H8" s="113" t="s">
        <v>105</v>
      </c>
      <c r="I8" s="197">
        <f>SUM(J13:J17)</f>
        <v>0</v>
      </c>
      <c r="J8" s="106" t="s">
        <v>89</v>
      </c>
      <c r="K8" s="182">
        <f>SUM(L13:L17)</f>
        <v>0</v>
      </c>
      <c r="L8" s="371" t="s">
        <v>92</v>
      </c>
      <c r="N8" s="470"/>
      <c r="P8" s="14"/>
    </row>
    <row r="9" spans="1:16" s="15" customFormat="1" ht="24.95" customHeight="1" thickBot="1">
      <c r="A9" s="14"/>
      <c r="B9" s="14"/>
      <c r="C9" s="658"/>
      <c r="D9" s="659"/>
      <c r="E9" s="659"/>
      <c r="F9" s="659"/>
      <c r="G9" s="660"/>
      <c r="H9" s="154"/>
      <c r="I9" s="14"/>
      <c r="J9" s="66"/>
      <c r="K9" s="343"/>
      <c r="L9" s="344"/>
      <c r="M9" s="664"/>
      <c r="N9" s="665"/>
    </row>
    <row r="10" spans="1:16" s="15" customFormat="1" ht="24.95" customHeight="1" thickBot="1">
      <c r="A10" s="14"/>
      <c r="B10" s="14"/>
      <c r="C10" s="14"/>
      <c r="D10" s="661" t="s">
        <v>8</v>
      </c>
      <c r="E10" s="678"/>
      <c r="F10" s="662"/>
      <c r="G10" s="663"/>
      <c r="H10" s="14"/>
      <c r="I10" s="14"/>
      <c r="J10" s="14"/>
      <c r="K10" s="341"/>
      <c r="L10" s="342"/>
      <c r="M10" s="360"/>
      <c r="N10" s="360"/>
    </row>
    <row r="11" spans="1:16" ht="5.0999999999999996" customHeight="1" thickBot="1">
      <c r="D11" s="4"/>
      <c r="E11" s="4"/>
      <c r="F11" s="4"/>
      <c r="G11" s="4"/>
      <c r="J11" s="4"/>
      <c r="K11" s="1"/>
      <c r="L11" s="1"/>
    </row>
    <row r="12" spans="1:16" s="11" customFormat="1" ht="41.25" customHeight="1" thickBot="1">
      <c r="A12" s="62"/>
      <c r="B12" s="141" t="s">
        <v>214</v>
      </c>
      <c r="C12" s="145" t="s">
        <v>84</v>
      </c>
      <c r="D12" s="121" t="s">
        <v>117</v>
      </c>
      <c r="E12" s="121" t="s">
        <v>16</v>
      </c>
      <c r="F12" s="121" t="s">
        <v>116</v>
      </c>
      <c r="G12" s="121" t="s">
        <v>91</v>
      </c>
      <c r="H12" s="121" t="s">
        <v>331</v>
      </c>
      <c r="I12" s="121" t="s">
        <v>216</v>
      </c>
      <c r="J12" s="121" t="s">
        <v>283</v>
      </c>
      <c r="K12" s="122" t="s">
        <v>217</v>
      </c>
      <c r="L12" s="129" t="s">
        <v>85</v>
      </c>
      <c r="M12" s="140" t="s">
        <v>13</v>
      </c>
      <c r="N12" s="62"/>
      <c r="O12" s="62"/>
      <c r="P12" s="62"/>
    </row>
    <row r="13" spans="1:16" s="69" customFormat="1" ht="50.1" customHeight="1">
      <c r="B13" s="152"/>
      <c r="C13" s="183">
        <v>1</v>
      </c>
      <c r="D13" s="195" t="s">
        <v>467</v>
      </c>
      <c r="E13" s="285" t="s">
        <v>26</v>
      </c>
      <c r="F13" s="256" t="s">
        <v>107</v>
      </c>
      <c r="G13" s="185" t="s">
        <v>106</v>
      </c>
      <c r="H13" s="185" t="s">
        <v>111</v>
      </c>
      <c r="I13" s="185">
        <v>1</v>
      </c>
      <c r="J13" s="186"/>
      <c r="K13" s="187">
        <v>2.4900000000000002</v>
      </c>
      <c r="L13" s="188">
        <f>J13*K13</f>
        <v>0</v>
      </c>
      <c r="M13" s="189">
        <v>5.99</v>
      </c>
    </row>
    <row r="14" spans="1:16" s="69" customFormat="1" ht="50.1" customHeight="1">
      <c r="B14" s="151"/>
      <c r="C14" s="190">
        <v>2</v>
      </c>
      <c r="D14" s="196" t="s">
        <v>468</v>
      </c>
      <c r="E14" s="286" t="s">
        <v>29</v>
      </c>
      <c r="F14" s="161" t="s">
        <v>113</v>
      </c>
      <c r="G14" s="155" t="s">
        <v>112</v>
      </c>
      <c r="H14" s="159" t="s">
        <v>111</v>
      </c>
      <c r="I14" s="155">
        <v>1</v>
      </c>
      <c r="J14" s="191"/>
      <c r="K14" s="192">
        <v>3.74</v>
      </c>
      <c r="L14" s="193">
        <f>J14*K14</f>
        <v>0</v>
      </c>
      <c r="M14" s="194">
        <v>8.99</v>
      </c>
    </row>
    <row r="15" spans="1:16" s="69" customFormat="1" ht="50.1" customHeight="1">
      <c r="B15" s="152"/>
      <c r="C15" s="432">
        <v>3</v>
      </c>
      <c r="D15" s="168" t="s">
        <v>563</v>
      </c>
      <c r="E15" s="433" t="s">
        <v>564</v>
      </c>
      <c r="F15" s="160" t="s">
        <v>113</v>
      </c>
      <c r="G15" s="434" t="s">
        <v>565</v>
      </c>
      <c r="H15" s="434" t="s">
        <v>111</v>
      </c>
      <c r="I15" s="434">
        <v>1</v>
      </c>
      <c r="J15" s="435"/>
      <c r="K15" s="436">
        <v>4.6100000000000003</v>
      </c>
      <c r="L15" s="193">
        <f>J15*K15</f>
        <v>0</v>
      </c>
      <c r="M15" s="189">
        <v>10.99</v>
      </c>
    </row>
    <row r="16" spans="1:16" s="69" customFormat="1" ht="50.1" customHeight="1">
      <c r="B16" s="151"/>
      <c r="C16" s="190">
        <v>4</v>
      </c>
      <c r="D16" s="168" t="s">
        <v>469</v>
      </c>
      <c r="E16" s="286" t="s">
        <v>27</v>
      </c>
      <c r="F16" s="161" t="s">
        <v>6</v>
      </c>
      <c r="G16" s="155" t="s">
        <v>108</v>
      </c>
      <c r="H16" s="159" t="s">
        <v>111</v>
      </c>
      <c r="I16" s="155">
        <v>1</v>
      </c>
      <c r="J16" s="191"/>
      <c r="K16" s="192">
        <v>5.62</v>
      </c>
      <c r="L16" s="193">
        <f>J16*K16</f>
        <v>0</v>
      </c>
      <c r="M16" s="194">
        <v>13.49</v>
      </c>
    </row>
    <row r="17" spans="2:13" s="69" customFormat="1" ht="50.1" customHeight="1">
      <c r="B17" s="151"/>
      <c r="C17" s="190">
        <v>5</v>
      </c>
      <c r="D17" s="168" t="s">
        <v>466</v>
      </c>
      <c r="E17" s="286" t="s">
        <v>28</v>
      </c>
      <c r="F17" s="161" t="s">
        <v>110</v>
      </c>
      <c r="G17" s="155" t="s">
        <v>109</v>
      </c>
      <c r="H17" s="159" t="s">
        <v>111</v>
      </c>
      <c r="I17" s="155">
        <v>1</v>
      </c>
      <c r="J17" s="191"/>
      <c r="K17" s="192">
        <v>27.7</v>
      </c>
      <c r="L17" s="193">
        <f>J17*K17</f>
        <v>0</v>
      </c>
      <c r="M17" s="194">
        <v>54.99</v>
      </c>
    </row>
    <row r="18" spans="2:13" s="69" customFormat="1" ht="15" customHeight="1" thickBot="1">
      <c r="C18" s="70"/>
      <c r="D18" s="97"/>
      <c r="E18" s="97"/>
      <c r="F18" s="97"/>
      <c r="G18" s="71"/>
      <c r="H18" s="71"/>
      <c r="I18" s="71"/>
      <c r="J18" s="71"/>
      <c r="K18" s="72"/>
      <c r="L18" s="125"/>
      <c r="M18" s="126"/>
    </row>
    <row r="19" spans="2:13" ht="5.0999999999999996" customHeight="1" thickBot="1"/>
    <row r="20" spans="2:13" ht="13.5" thickBot="1">
      <c r="D20" s="676" t="s">
        <v>73</v>
      </c>
      <c r="E20" s="650"/>
      <c r="F20" s="650"/>
      <c r="G20" s="651"/>
      <c r="H20" s="136"/>
    </row>
    <row r="21" spans="2:13" ht="16.5" thickBot="1">
      <c r="D21" s="361" t="s">
        <v>301</v>
      </c>
      <c r="E21" s="362"/>
      <c r="F21" s="363"/>
      <c r="G21" s="364"/>
      <c r="I21" s="682" t="s">
        <v>499</v>
      </c>
      <c r="J21" s="683"/>
      <c r="K21" s="683"/>
      <c r="L21" s="683"/>
      <c r="M21" s="684"/>
    </row>
    <row r="22" spans="2:13" s="22" customFormat="1" ht="39" customHeight="1" thickBot="1">
      <c r="C22" s="68"/>
      <c r="D22" s="666" t="s">
        <v>285</v>
      </c>
      <c r="E22" s="667"/>
      <c r="F22" s="667"/>
      <c r="G22" s="668"/>
      <c r="H22" s="283"/>
      <c r="I22" s="679" t="s">
        <v>498</v>
      </c>
      <c r="J22" s="680"/>
      <c r="K22" s="680"/>
      <c r="L22" s="680"/>
      <c r="M22" s="681"/>
    </row>
    <row r="23" spans="2:13" ht="13.5" customHeight="1" thickBot="1">
      <c r="C23" s="2"/>
      <c r="D23" s="652" t="s">
        <v>1</v>
      </c>
      <c r="E23" s="650"/>
      <c r="F23" s="650"/>
      <c r="G23" s="651"/>
      <c r="H23" s="2"/>
      <c r="I23" s="5"/>
      <c r="J23" s="2"/>
      <c r="K23" s="2"/>
      <c r="L23" s="2"/>
    </row>
    <row r="24" spans="2:13" s="22" customFormat="1" ht="13.5" thickBot="1">
      <c r="D24" s="673" t="s">
        <v>574</v>
      </c>
      <c r="E24" s="674"/>
      <c r="F24" s="674"/>
      <c r="G24" s="675"/>
      <c r="H24" s="68"/>
    </row>
    <row r="25" spans="2:13" ht="14.25" customHeight="1">
      <c r="D25" s="45" t="s">
        <v>566</v>
      </c>
      <c r="E25" s="4"/>
      <c r="F25" s="4"/>
      <c r="I25" s="4"/>
      <c r="J25" s="1"/>
      <c r="K25" s="1"/>
    </row>
  </sheetData>
  <sheetProtection password="D0B2" sheet="1" objects="1" scenarios="1"/>
  <mergeCells count="11">
    <mergeCell ref="D23:G23"/>
    <mergeCell ref="D24:G24"/>
    <mergeCell ref="M9:N9"/>
    <mergeCell ref="D20:G20"/>
    <mergeCell ref="C2:D2"/>
    <mergeCell ref="H2:L2"/>
    <mergeCell ref="D10:G10"/>
    <mergeCell ref="C8:G9"/>
    <mergeCell ref="I22:M22"/>
    <mergeCell ref="I21:M21"/>
    <mergeCell ref="D22:G22"/>
  </mergeCells>
  <phoneticPr fontId="5" type="noConversion"/>
  <pageMargins left="0.55118110236220474" right="0.51181102362204722" top="0.43307086614173229" bottom="0.51181102362204722" header="0.31496062992125984" footer="0.31496062992125984"/>
  <pageSetup paperSize="9" scale="56" orientation="landscape" horizontalDpi="0"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E67"/>
  <sheetViews>
    <sheetView workbookViewId="0">
      <pane xSplit="6" ySplit="12" topLeftCell="G13" activePane="bottomRight" state="frozen"/>
      <selection pane="topRight" activeCell="H1" sqref="H1"/>
      <selection pane="bottomLeft" activeCell="A13" sqref="A13"/>
      <selection pane="bottomRight" activeCell="G13" sqref="G13"/>
    </sheetView>
  </sheetViews>
  <sheetFormatPr defaultRowHeight="12.75"/>
  <cols>
    <col min="1" max="1" width="1.28515625" customWidth="1"/>
    <col min="2" max="2" width="7" customWidth="1"/>
    <col min="3" max="3" width="10.7109375" customWidth="1"/>
    <col min="4" max="4" width="50.7109375" customWidth="1"/>
    <col min="5" max="5" width="10.7109375" style="15" customWidth="1"/>
    <col min="6" max="6" width="23.42578125" customWidth="1"/>
    <col min="7" max="12" width="8.7109375" customWidth="1"/>
    <col min="13" max="18" width="12.7109375" customWidth="1"/>
    <col min="19" max="22" width="20.7109375" customWidth="1"/>
    <col min="23" max="23" width="9.85546875" style="289" bestFit="1" customWidth="1"/>
  </cols>
  <sheetData>
    <row r="1" spans="1:31" ht="5.0999999999999996" customHeight="1" thickBot="1">
      <c r="F1" s="4"/>
      <c r="G1" s="4"/>
      <c r="H1" s="4"/>
      <c r="I1" s="4"/>
      <c r="J1" s="4"/>
      <c r="K1" s="4"/>
      <c r="L1" s="4"/>
      <c r="M1" s="4"/>
      <c r="N1" s="4"/>
      <c r="O1" s="4"/>
      <c r="P1" s="4"/>
      <c r="Q1" s="4"/>
      <c r="T1" s="4"/>
      <c r="U1" s="1"/>
      <c r="V1" s="1"/>
    </row>
    <row r="2" spans="1:31" s="28" customFormat="1" ht="60" customHeight="1" thickBot="1">
      <c r="C2" s="612" t="s">
        <v>53</v>
      </c>
      <c r="D2" s="613"/>
      <c r="E2" s="100"/>
      <c r="G2" s="609" t="s">
        <v>729</v>
      </c>
      <c r="H2" s="654"/>
      <c r="I2" s="654"/>
      <c r="J2" s="654"/>
      <c r="K2" s="654"/>
      <c r="L2" s="654"/>
      <c r="M2" s="610"/>
      <c r="N2" s="610"/>
      <c r="O2" s="610"/>
      <c r="P2" s="610"/>
      <c r="Q2" s="610"/>
      <c r="R2" s="611"/>
      <c r="W2" s="319"/>
    </row>
    <row r="3" spans="1:31" ht="5.0999999999999996" customHeight="1" thickBot="1">
      <c r="E3" s="472"/>
      <c r="F3" s="4"/>
      <c r="G3" s="4"/>
      <c r="H3" s="4"/>
      <c r="I3" s="4"/>
      <c r="J3" s="4"/>
      <c r="K3" s="4"/>
      <c r="L3" s="4"/>
      <c r="M3" s="4"/>
      <c r="N3" s="4"/>
      <c r="O3" s="4"/>
      <c r="P3" s="4"/>
      <c r="Q3" s="4"/>
      <c r="T3" s="4"/>
      <c r="U3" s="1"/>
      <c r="V3" s="1"/>
    </row>
    <row r="4" spans="1:31" s="12" customFormat="1" ht="30" customHeight="1" thickBot="1">
      <c r="A4" s="11"/>
      <c r="B4" s="11"/>
      <c r="C4" s="78" t="s">
        <v>86</v>
      </c>
      <c r="D4" s="24">
        <f>'Order summary'!C8</f>
        <v>0</v>
      </c>
      <c r="E4" s="98"/>
      <c r="F4" s="82" t="s">
        <v>288</v>
      </c>
      <c r="G4" s="706" t="s">
        <v>87</v>
      </c>
      <c r="H4" s="611"/>
      <c r="I4" s="707">
        <f>'Order summary'!C6</f>
        <v>0</v>
      </c>
      <c r="J4" s="610"/>
      <c r="K4" s="611"/>
      <c r="L4" s="490"/>
      <c r="M4" s="299"/>
      <c r="O4" s="708" t="s">
        <v>88</v>
      </c>
      <c r="P4" s="611"/>
      <c r="Q4" s="709">
        <f>'Order summary'!C7</f>
        <v>0</v>
      </c>
      <c r="R4" s="611"/>
      <c r="W4" s="288"/>
    </row>
    <row r="5" spans="1:31" ht="5.0999999999999996" customHeight="1" thickBot="1">
      <c r="F5" s="4"/>
      <c r="G5" s="4"/>
      <c r="H5" s="4"/>
      <c r="I5" s="4"/>
      <c r="J5" s="4"/>
      <c r="K5" s="4"/>
      <c r="L5" s="4"/>
      <c r="M5" s="4"/>
      <c r="N5" s="4"/>
      <c r="O5" s="4"/>
      <c r="P5" s="4"/>
      <c r="Q5" s="4"/>
      <c r="T5" s="4"/>
      <c r="U5" s="1"/>
      <c r="V5" s="1"/>
    </row>
    <row r="6" spans="1:31" ht="30.75" thickBot="1">
      <c r="C6" s="6" t="s">
        <v>630</v>
      </c>
      <c r="D6" s="465"/>
      <c r="E6" s="465"/>
      <c r="F6" s="466"/>
      <c r="G6" s="471"/>
      <c r="H6" s="471"/>
      <c r="I6" s="465"/>
      <c r="J6" s="31"/>
      <c r="K6" s="41"/>
      <c r="L6" s="3"/>
      <c r="W6"/>
    </row>
    <row r="7" spans="1:31" ht="5.0999999999999996" customHeight="1" thickBot="1">
      <c r="A7" s="2"/>
      <c r="B7" s="2"/>
      <c r="C7" s="2"/>
      <c r="D7" s="2"/>
      <c r="E7" s="472"/>
      <c r="F7" s="5"/>
      <c r="G7" s="5"/>
      <c r="H7" s="5"/>
      <c r="I7" s="5"/>
      <c r="J7" s="5"/>
      <c r="K7" s="5"/>
      <c r="L7" s="5"/>
      <c r="M7" s="5"/>
      <c r="N7" s="5"/>
      <c r="O7" s="5"/>
      <c r="P7" s="5"/>
      <c r="Q7" s="5"/>
      <c r="R7" s="2"/>
      <c r="S7" s="2"/>
      <c r="T7" s="5"/>
      <c r="U7" s="3"/>
      <c r="V7" s="3"/>
      <c r="W7" s="320"/>
      <c r="X7" s="2"/>
      <c r="Y7" s="2"/>
      <c r="Z7" s="2"/>
    </row>
    <row r="8" spans="1:31" s="15" customFormat="1" ht="24.95" customHeight="1" thickBot="1">
      <c r="A8" s="472"/>
      <c r="B8" s="472"/>
      <c r="C8" s="656" t="s">
        <v>284</v>
      </c>
      <c r="D8" s="710"/>
      <c r="E8" s="710"/>
      <c r="F8" s="711"/>
      <c r="G8" s="715" t="s">
        <v>237</v>
      </c>
      <c r="H8" s="611"/>
      <c r="I8" s="716">
        <f>SUM(O13:O34)</f>
        <v>0</v>
      </c>
      <c r="J8" s="704"/>
      <c r="K8" s="701" t="s">
        <v>89</v>
      </c>
      <c r="L8" s="702"/>
      <c r="M8" s="717"/>
      <c r="N8" s="718">
        <f>SUM(Q13:Q34)</f>
        <v>0</v>
      </c>
      <c r="O8" s="611"/>
      <c r="P8" s="705" t="s">
        <v>92</v>
      </c>
      <c r="Q8" s="704"/>
      <c r="R8" s="298"/>
      <c r="S8" s="298"/>
      <c r="T8" s="298"/>
      <c r="U8" s="324"/>
      <c r="AC8" s="472"/>
    </row>
    <row r="9" spans="1:31" s="15" customFormat="1" ht="24.95" customHeight="1" thickBot="1">
      <c r="A9" s="472"/>
      <c r="B9" s="472"/>
      <c r="C9" s="712"/>
      <c r="D9" s="713"/>
      <c r="E9" s="713"/>
      <c r="F9" s="714"/>
      <c r="G9" s="298"/>
      <c r="H9" s="472"/>
      <c r="I9" s="719"/>
      <c r="J9" s="720"/>
      <c r="K9" s="721"/>
      <c r="L9" s="721"/>
      <c r="M9" s="721"/>
      <c r="N9" s="722"/>
      <c r="O9" s="723"/>
      <c r="P9" s="724"/>
      <c r="Q9" s="725"/>
      <c r="T9" s="298"/>
      <c r="U9" s="298"/>
      <c r="V9" s="298"/>
      <c r="W9" s="324"/>
      <c r="AD9" s="99"/>
      <c r="AE9" s="99"/>
    </row>
    <row r="10" spans="1:31" s="15" customFormat="1" ht="24.95" customHeight="1" thickBot="1">
      <c r="A10" s="472"/>
      <c r="B10" s="472"/>
      <c r="C10" s="497" t="s">
        <v>177</v>
      </c>
      <c r="D10" s="467"/>
      <c r="E10" s="468"/>
      <c r="F10" s="469"/>
      <c r="G10" s="692" t="s">
        <v>196</v>
      </c>
      <c r="H10" s="693"/>
      <c r="I10" s="694"/>
      <c r="J10" s="472"/>
      <c r="K10" s="701" t="s">
        <v>730</v>
      </c>
      <c r="L10" s="702"/>
      <c r="M10" s="702"/>
      <c r="N10" s="703"/>
      <c r="O10" s="703"/>
      <c r="P10" s="703"/>
      <c r="Q10" s="704"/>
      <c r="T10" s="297"/>
      <c r="U10" s="297"/>
      <c r="V10" s="297"/>
      <c r="W10" s="320"/>
      <c r="AD10" s="99"/>
      <c r="AE10" s="99"/>
    </row>
    <row r="11" spans="1:31" ht="5.0999999999999996" customHeight="1" thickBot="1">
      <c r="A11" s="2"/>
      <c r="B11" s="2"/>
      <c r="C11" s="2"/>
      <c r="D11" s="2"/>
      <c r="E11" s="472"/>
      <c r="F11" s="5"/>
      <c r="G11" s="5"/>
      <c r="H11" s="5"/>
      <c r="I11" s="5"/>
      <c r="J11" s="5"/>
      <c r="K11" s="5"/>
      <c r="L11" s="5"/>
      <c r="M11" s="5"/>
      <c r="N11" s="5"/>
      <c r="O11" s="5"/>
      <c r="P11" s="5"/>
      <c r="Q11" s="5"/>
      <c r="R11" s="2"/>
      <c r="S11" s="2"/>
      <c r="T11" s="5"/>
      <c r="U11" s="3"/>
      <c r="V11" s="3"/>
      <c r="W11" s="320"/>
      <c r="X11" s="2"/>
      <c r="Y11" s="2"/>
      <c r="Z11" s="2"/>
    </row>
    <row r="12" spans="1:31" s="12" customFormat="1" ht="57" customHeight="1" thickBot="1">
      <c r="A12" s="62"/>
      <c r="B12" s="120" t="s">
        <v>214</v>
      </c>
      <c r="C12" s="120" t="s">
        <v>84</v>
      </c>
      <c r="D12" s="121" t="s">
        <v>256</v>
      </c>
      <c r="E12" s="375" t="s">
        <v>79</v>
      </c>
      <c r="F12" s="121" t="s">
        <v>91</v>
      </c>
      <c r="G12" s="375" t="s">
        <v>631</v>
      </c>
      <c r="H12" s="121" t="s">
        <v>262</v>
      </c>
      <c r="I12" s="121" t="s">
        <v>263</v>
      </c>
      <c r="J12" s="121" t="s">
        <v>264</v>
      </c>
      <c r="K12" s="121" t="s">
        <v>265</v>
      </c>
      <c r="L12" s="375" t="s">
        <v>727</v>
      </c>
      <c r="M12" s="121" t="s">
        <v>331</v>
      </c>
      <c r="N12" s="121" t="s">
        <v>36</v>
      </c>
      <c r="O12" s="121" t="s">
        <v>37</v>
      </c>
      <c r="P12" s="492" t="s">
        <v>676</v>
      </c>
      <c r="Q12" s="146" t="s">
        <v>85</v>
      </c>
      <c r="R12" s="495" t="s">
        <v>334</v>
      </c>
      <c r="S12" s="123"/>
      <c r="T12" s="123"/>
      <c r="U12" s="123"/>
    </row>
    <row r="13" spans="1:31" s="11" customFormat="1" ht="50.1" customHeight="1">
      <c r="A13" s="62"/>
      <c r="B13" s="265"/>
      <c r="C13" s="226">
        <v>1</v>
      </c>
      <c r="D13" s="494" t="s">
        <v>632</v>
      </c>
      <c r="E13" s="256" t="s">
        <v>80</v>
      </c>
      <c r="F13" s="199" t="s">
        <v>653</v>
      </c>
      <c r="G13" s="455"/>
      <c r="H13" s="422"/>
      <c r="I13" s="422"/>
      <c r="J13" s="422"/>
      <c r="K13" s="422"/>
      <c r="L13" s="423"/>
      <c r="M13" s="199">
        <v>1</v>
      </c>
      <c r="N13" s="199">
        <v>1</v>
      </c>
      <c r="O13" s="508">
        <f>SUM(G13:L13)</f>
        <v>0</v>
      </c>
      <c r="P13" s="201">
        <v>31.67</v>
      </c>
      <c r="Q13" s="202">
        <f>P13*O13</f>
        <v>0</v>
      </c>
      <c r="R13" s="251">
        <v>50</v>
      </c>
      <c r="S13" s="62"/>
    </row>
    <row r="14" spans="1:31" s="11" customFormat="1" ht="50.1" customHeight="1">
      <c r="B14" s="265"/>
      <c r="C14" s="227">
        <f t="shared" ref="C14:C33" si="0">C13+1</f>
        <v>2</v>
      </c>
      <c r="D14" s="493" t="s">
        <v>633</v>
      </c>
      <c r="E14" s="161" t="s">
        <v>80</v>
      </c>
      <c r="F14" s="157" t="s">
        <v>654</v>
      </c>
      <c r="G14" s="453"/>
      <c r="H14" s="387"/>
      <c r="I14" s="387"/>
      <c r="J14" s="387"/>
      <c r="K14" s="387"/>
      <c r="L14" s="394"/>
      <c r="M14" s="157">
        <v>1</v>
      </c>
      <c r="N14" s="157">
        <v>1</v>
      </c>
      <c r="O14" s="311">
        <f t="shared" ref="O14:O33" si="1">SUM(G14:L14)</f>
        <v>0</v>
      </c>
      <c r="P14" s="170">
        <v>31.67</v>
      </c>
      <c r="Q14" s="172">
        <f>P14*O14</f>
        <v>0</v>
      </c>
      <c r="R14" s="175">
        <v>50</v>
      </c>
    </row>
    <row r="15" spans="1:31" s="11" customFormat="1" ht="50.1" customHeight="1">
      <c r="B15" s="265"/>
      <c r="C15" s="227">
        <f t="shared" si="0"/>
        <v>3</v>
      </c>
      <c r="D15" s="493" t="s">
        <v>634</v>
      </c>
      <c r="E15" s="161" t="s">
        <v>80</v>
      </c>
      <c r="F15" s="157" t="s">
        <v>655</v>
      </c>
      <c r="G15" s="453"/>
      <c r="H15" s="387"/>
      <c r="I15" s="387"/>
      <c r="J15" s="387"/>
      <c r="K15" s="387"/>
      <c r="L15" s="394"/>
      <c r="M15" s="157">
        <v>1</v>
      </c>
      <c r="N15" s="157">
        <v>1</v>
      </c>
      <c r="O15" s="311">
        <f t="shared" si="1"/>
        <v>0</v>
      </c>
      <c r="P15" s="170">
        <v>50</v>
      </c>
      <c r="Q15" s="172">
        <f t="shared" ref="Q15:Q30" si="2">P15*O15</f>
        <v>0</v>
      </c>
      <c r="R15" s="175">
        <v>80</v>
      </c>
    </row>
    <row r="16" spans="1:31" s="11" customFormat="1" ht="50.1" customHeight="1">
      <c r="B16" s="265"/>
      <c r="C16" s="227">
        <f t="shared" si="0"/>
        <v>4</v>
      </c>
      <c r="D16" s="493" t="s">
        <v>635</v>
      </c>
      <c r="E16" s="161" t="s">
        <v>80</v>
      </c>
      <c r="F16" s="157" t="s">
        <v>656</v>
      </c>
      <c r="G16" s="453"/>
      <c r="H16" s="387"/>
      <c r="I16" s="387"/>
      <c r="J16" s="387"/>
      <c r="K16" s="387"/>
      <c r="L16" s="394"/>
      <c r="M16" s="157">
        <v>1</v>
      </c>
      <c r="N16" s="157">
        <v>1</v>
      </c>
      <c r="O16" s="311">
        <f t="shared" si="1"/>
        <v>0</v>
      </c>
      <c r="P16" s="170">
        <v>50</v>
      </c>
      <c r="Q16" s="172">
        <f t="shared" si="2"/>
        <v>0</v>
      </c>
      <c r="R16" s="175">
        <v>80</v>
      </c>
    </row>
    <row r="17" spans="2:18" s="11" customFormat="1" ht="50.1" customHeight="1">
      <c r="B17" s="265"/>
      <c r="C17" s="227">
        <f t="shared" si="0"/>
        <v>5</v>
      </c>
      <c r="D17" s="493" t="s">
        <v>636</v>
      </c>
      <c r="E17" s="161" t="s">
        <v>80</v>
      </c>
      <c r="F17" s="157" t="s">
        <v>657</v>
      </c>
      <c r="G17" s="453"/>
      <c r="H17" s="387"/>
      <c r="I17" s="387"/>
      <c r="J17" s="387"/>
      <c r="K17" s="387"/>
      <c r="L17" s="394"/>
      <c r="M17" s="157">
        <v>1</v>
      </c>
      <c r="N17" s="157">
        <v>1</v>
      </c>
      <c r="O17" s="311">
        <f t="shared" si="1"/>
        <v>0</v>
      </c>
      <c r="P17" s="170">
        <v>50</v>
      </c>
      <c r="Q17" s="172">
        <f>P17*O17</f>
        <v>0</v>
      </c>
      <c r="R17" s="175">
        <v>80</v>
      </c>
    </row>
    <row r="18" spans="2:18" s="11" customFormat="1" ht="50.1" customHeight="1">
      <c r="B18" s="265"/>
      <c r="C18" s="227">
        <f t="shared" si="0"/>
        <v>6</v>
      </c>
      <c r="D18" s="493" t="s">
        <v>637</v>
      </c>
      <c r="E18" s="161" t="s">
        <v>80</v>
      </c>
      <c r="F18" s="157" t="s">
        <v>658</v>
      </c>
      <c r="G18" s="453"/>
      <c r="H18" s="387"/>
      <c r="I18" s="387"/>
      <c r="J18" s="387"/>
      <c r="K18" s="387"/>
      <c r="L18" s="394"/>
      <c r="M18" s="157">
        <v>1</v>
      </c>
      <c r="N18" s="157">
        <v>1</v>
      </c>
      <c r="O18" s="311">
        <f t="shared" si="1"/>
        <v>0</v>
      </c>
      <c r="P18" s="170">
        <v>50</v>
      </c>
      <c r="Q18" s="172">
        <f>P18*O18</f>
        <v>0</v>
      </c>
      <c r="R18" s="175">
        <v>80</v>
      </c>
    </row>
    <row r="19" spans="2:18" s="11" customFormat="1" ht="50.1" customHeight="1">
      <c r="B19" s="265"/>
      <c r="C19" s="227">
        <f t="shared" si="0"/>
        <v>7</v>
      </c>
      <c r="D19" s="493" t="s">
        <v>638</v>
      </c>
      <c r="E19" s="161" t="s">
        <v>80</v>
      </c>
      <c r="F19" s="157" t="s">
        <v>659</v>
      </c>
      <c r="G19" s="453"/>
      <c r="H19" s="387"/>
      <c r="I19" s="387"/>
      <c r="J19" s="387"/>
      <c r="K19" s="387"/>
      <c r="L19" s="394"/>
      <c r="M19" s="157">
        <v>1</v>
      </c>
      <c r="N19" s="157">
        <v>1</v>
      </c>
      <c r="O19" s="311">
        <f t="shared" si="1"/>
        <v>0</v>
      </c>
      <c r="P19" s="170">
        <v>50</v>
      </c>
      <c r="Q19" s="172">
        <f>P19*O19</f>
        <v>0</v>
      </c>
      <c r="R19" s="175">
        <v>80</v>
      </c>
    </row>
    <row r="20" spans="2:18" s="11" customFormat="1" ht="50.1" customHeight="1">
      <c r="B20" s="265"/>
      <c r="C20" s="227">
        <f t="shared" si="0"/>
        <v>8</v>
      </c>
      <c r="D20" s="493" t="s">
        <v>639</v>
      </c>
      <c r="E20" s="161" t="s">
        <v>80</v>
      </c>
      <c r="F20" s="157" t="s">
        <v>660</v>
      </c>
      <c r="G20" s="453"/>
      <c r="H20" s="387"/>
      <c r="I20" s="387"/>
      <c r="J20" s="387"/>
      <c r="K20" s="387"/>
      <c r="L20" s="394"/>
      <c r="M20" s="157">
        <v>1</v>
      </c>
      <c r="N20" s="157">
        <v>1</v>
      </c>
      <c r="O20" s="311">
        <f t="shared" si="1"/>
        <v>0</v>
      </c>
      <c r="P20" s="170">
        <v>50</v>
      </c>
      <c r="Q20" s="172">
        <f>P20*O20</f>
        <v>0</v>
      </c>
      <c r="R20" s="175">
        <v>80</v>
      </c>
    </row>
    <row r="21" spans="2:18" s="11" customFormat="1" ht="50.1" customHeight="1">
      <c r="B21" s="265"/>
      <c r="C21" s="227">
        <f t="shared" si="0"/>
        <v>9</v>
      </c>
      <c r="D21" s="493" t="s">
        <v>640</v>
      </c>
      <c r="E21" s="161" t="s">
        <v>80</v>
      </c>
      <c r="F21" s="157" t="s">
        <v>661</v>
      </c>
      <c r="G21" s="454"/>
      <c r="H21" s="387"/>
      <c r="I21" s="387"/>
      <c r="J21" s="387"/>
      <c r="K21" s="394"/>
      <c r="L21" s="394"/>
      <c r="M21" s="157">
        <v>1</v>
      </c>
      <c r="N21" s="157">
        <v>1</v>
      </c>
      <c r="O21" s="311">
        <f t="shared" si="1"/>
        <v>0</v>
      </c>
      <c r="P21" s="170">
        <v>21.88</v>
      </c>
      <c r="Q21" s="172">
        <f t="shared" si="2"/>
        <v>0</v>
      </c>
      <c r="R21" s="175">
        <v>35</v>
      </c>
    </row>
    <row r="22" spans="2:18" s="11" customFormat="1" ht="50.1" customHeight="1">
      <c r="B22" s="265"/>
      <c r="C22" s="227">
        <f t="shared" si="0"/>
        <v>10</v>
      </c>
      <c r="D22" s="493" t="s">
        <v>641</v>
      </c>
      <c r="E22" s="161" t="s">
        <v>80</v>
      </c>
      <c r="F22" s="157" t="s">
        <v>662</v>
      </c>
      <c r="G22" s="454"/>
      <c r="H22" s="394"/>
      <c r="I22" s="387"/>
      <c r="J22" s="387"/>
      <c r="K22" s="394"/>
      <c r="L22" s="394"/>
      <c r="M22" s="157">
        <v>1</v>
      </c>
      <c r="N22" s="157">
        <v>1</v>
      </c>
      <c r="O22" s="311">
        <f t="shared" si="1"/>
        <v>0</v>
      </c>
      <c r="P22" s="170">
        <v>9.3800000000000008</v>
      </c>
      <c r="Q22" s="172">
        <f t="shared" si="2"/>
        <v>0</v>
      </c>
      <c r="R22" s="175">
        <v>15</v>
      </c>
    </row>
    <row r="23" spans="2:18" s="11" customFormat="1" ht="50.1" customHeight="1">
      <c r="B23" s="265"/>
      <c r="C23" s="227">
        <f t="shared" si="0"/>
        <v>11</v>
      </c>
      <c r="D23" s="493" t="s">
        <v>642</v>
      </c>
      <c r="E23" s="161" t="s">
        <v>80</v>
      </c>
      <c r="F23" s="157" t="s">
        <v>663</v>
      </c>
      <c r="G23" s="454"/>
      <c r="H23" s="394"/>
      <c r="I23" s="387"/>
      <c r="J23" s="387"/>
      <c r="K23" s="394"/>
      <c r="L23" s="394"/>
      <c r="M23" s="157">
        <v>1</v>
      </c>
      <c r="N23" s="157">
        <v>1</v>
      </c>
      <c r="O23" s="311">
        <f t="shared" si="1"/>
        <v>0</v>
      </c>
      <c r="P23" s="170">
        <v>15.63</v>
      </c>
      <c r="Q23" s="172">
        <f t="shared" si="2"/>
        <v>0</v>
      </c>
      <c r="R23" s="175">
        <v>25</v>
      </c>
    </row>
    <row r="24" spans="2:18" s="11" customFormat="1" ht="50.1" customHeight="1">
      <c r="B24" s="265"/>
      <c r="C24" s="227">
        <f t="shared" si="0"/>
        <v>12</v>
      </c>
      <c r="D24" s="493" t="s">
        <v>643</v>
      </c>
      <c r="E24" s="161" t="s">
        <v>80</v>
      </c>
      <c r="F24" s="157" t="s">
        <v>664</v>
      </c>
      <c r="G24" s="454"/>
      <c r="H24" s="387"/>
      <c r="I24" s="387"/>
      <c r="J24" s="387"/>
      <c r="K24" s="394"/>
      <c r="L24" s="394"/>
      <c r="M24" s="157">
        <v>1</v>
      </c>
      <c r="N24" s="157">
        <v>1</v>
      </c>
      <c r="O24" s="311">
        <f t="shared" si="1"/>
        <v>0</v>
      </c>
      <c r="P24" s="170">
        <v>19.170000000000002</v>
      </c>
      <c r="Q24" s="172">
        <f t="shared" si="2"/>
        <v>0</v>
      </c>
      <c r="R24" s="175">
        <v>30</v>
      </c>
    </row>
    <row r="25" spans="2:18" s="11" customFormat="1" ht="50.1" customHeight="1">
      <c r="B25" s="265"/>
      <c r="C25" s="227">
        <f t="shared" si="0"/>
        <v>13</v>
      </c>
      <c r="D25" s="493" t="s">
        <v>644</v>
      </c>
      <c r="E25" s="161" t="s">
        <v>80</v>
      </c>
      <c r="F25" s="157" t="s">
        <v>665</v>
      </c>
      <c r="G25" s="454"/>
      <c r="H25" s="387"/>
      <c r="I25" s="387"/>
      <c r="J25" s="387"/>
      <c r="K25" s="394"/>
      <c r="L25" s="394"/>
      <c r="M25" s="157">
        <v>1</v>
      </c>
      <c r="N25" s="157">
        <v>1</v>
      </c>
      <c r="O25" s="311">
        <f t="shared" si="1"/>
        <v>0</v>
      </c>
      <c r="P25" s="170">
        <v>15.63</v>
      </c>
      <c r="Q25" s="172">
        <f t="shared" si="2"/>
        <v>0</v>
      </c>
      <c r="R25" s="175">
        <v>25</v>
      </c>
    </row>
    <row r="26" spans="2:18" s="11" customFormat="1" ht="50.1" customHeight="1">
      <c r="B26" s="265"/>
      <c r="C26" s="227">
        <f t="shared" si="0"/>
        <v>14</v>
      </c>
      <c r="D26" s="493" t="s">
        <v>645</v>
      </c>
      <c r="E26" s="161" t="s">
        <v>80</v>
      </c>
      <c r="F26" s="157" t="s">
        <v>666</v>
      </c>
      <c r="G26" s="453"/>
      <c r="H26" s="387"/>
      <c r="I26" s="387"/>
      <c r="J26" s="387"/>
      <c r="K26" s="387"/>
      <c r="L26" s="394"/>
      <c r="M26" s="157">
        <v>1</v>
      </c>
      <c r="N26" s="157">
        <v>1</v>
      </c>
      <c r="O26" s="311">
        <f t="shared" si="1"/>
        <v>0</v>
      </c>
      <c r="P26" s="170">
        <v>53.34</v>
      </c>
      <c r="Q26" s="172">
        <f t="shared" si="2"/>
        <v>0</v>
      </c>
      <c r="R26" s="175">
        <v>85</v>
      </c>
    </row>
    <row r="27" spans="2:18" s="11" customFormat="1" ht="50.1" customHeight="1">
      <c r="B27" s="265"/>
      <c r="C27" s="227">
        <f t="shared" si="0"/>
        <v>15</v>
      </c>
      <c r="D27" s="493" t="s">
        <v>646</v>
      </c>
      <c r="E27" s="161" t="s">
        <v>80</v>
      </c>
      <c r="F27" s="157" t="s">
        <v>667</v>
      </c>
      <c r="G27" s="453"/>
      <c r="H27" s="387"/>
      <c r="I27" s="387"/>
      <c r="J27" s="387"/>
      <c r="K27" s="387"/>
      <c r="L27" s="394"/>
      <c r="M27" s="157">
        <v>1</v>
      </c>
      <c r="N27" s="157">
        <v>1</v>
      </c>
      <c r="O27" s="311">
        <f t="shared" si="1"/>
        <v>0</v>
      </c>
      <c r="P27" s="170">
        <v>53.34</v>
      </c>
      <c r="Q27" s="172">
        <f>P27*O27</f>
        <v>0</v>
      </c>
      <c r="R27" s="175">
        <v>85</v>
      </c>
    </row>
    <row r="28" spans="2:18" s="11" customFormat="1" ht="50.1" customHeight="1">
      <c r="B28" s="265"/>
      <c r="C28" s="227">
        <f t="shared" si="0"/>
        <v>16</v>
      </c>
      <c r="D28" s="493" t="s">
        <v>647</v>
      </c>
      <c r="E28" s="161" t="s">
        <v>80</v>
      </c>
      <c r="F28" s="157" t="s">
        <v>668</v>
      </c>
      <c r="G28" s="453"/>
      <c r="H28" s="387"/>
      <c r="I28" s="387"/>
      <c r="J28" s="387"/>
      <c r="K28" s="387"/>
      <c r="L28" s="394"/>
      <c r="M28" s="157">
        <v>1</v>
      </c>
      <c r="N28" s="157">
        <v>1</v>
      </c>
      <c r="O28" s="311">
        <f t="shared" si="1"/>
        <v>0</v>
      </c>
      <c r="P28" s="170">
        <v>53.34</v>
      </c>
      <c r="Q28" s="172">
        <f>P28*O28</f>
        <v>0</v>
      </c>
      <c r="R28" s="175">
        <v>85</v>
      </c>
    </row>
    <row r="29" spans="2:18" s="11" customFormat="1" ht="50.1" customHeight="1">
      <c r="B29" s="265"/>
      <c r="C29" s="227">
        <f t="shared" si="0"/>
        <v>17</v>
      </c>
      <c r="D29" s="493" t="s">
        <v>648</v>
      </c>
      <c r="E29" s="161" t="s">
        <v>80</v>
      </c>
      <c r="F29" s="157" t="s">
        <v>669</v>
      </c>
      <c r="G29" s="453"/>
      <c r="H29" s="387"/>
      <c r="I29" s="387"/>
      <c r="J29" s="387"/>
      <c r="K29" s="387"/>
      <c r="L29" s="394"/>
      <c r="M29" s="157">
        <v>1</v>
      </c>
      <c r="N29" s="157">
        <v>1</v>
      </c>
      <c r="O29" s="311">
        <f t="shared" si="1"/>
        <v>0</v>
      </c>
      <c r="P29" s="170">
        <v>53.34</v>
      </c>
      <c r="Q29" s="172">
        <f>P29*O29</f>
        <v>0</v>
      </c>
      <c r="R29" s="175">
        <v>85</v>
      </c>
    </row>
    <row r="30" spans="2:18" s="11" customFormat="1" ht="50.1" customHeight="1">
      <c r="B30" s="265"/>
      <c r="C30" s="227">
        <f t="shared" si="0"/>
        <v>18</v>
      </c>
      <c r="D30" s="493" t="s">
        <v>649</v>
      </c>
      <c r="E30" s="161" t="s">
        <v>80</v>
      </c>
      <c r="F30" s="157" t="s">
        <v>670</v>
      </c>
      <c r="G30" s="453"/>
      <c r="H30" s="387"/>
      <c r="I30" s="387"/>
      <c r="J30" s="387"/>
      <c r="K30" s="387"/>
      <c r="L30" s="394"/>
      <c r="M30" s="157">
        <v>1</v>
      </c>
      <c r="N30" s="157">
        <v>1</v>
      </c>
      <c r="O30" s="311">
        <f t="shared" si="1"/>
        <v>0</v>
      </c>
      <c r="P30" s="170">
        <v>47.5</v>
      </c>
      <c r="Q30" s="172">
        <f t="shared" si="2"/>
        <v>0</v>
      </c>
      <c r="R30" s="175">
        <v>75</v>
      </c>
    </row>
    <row r="31" spans="2:18" s="11" customFormat="1" ht="50.1" customHeight="1">
      <c r="B31" s="265"/>
      <c r="C31" s="227">
        <f t="shared" si="0"/>
        <v>19</v>
      </c>
      <c r="D31" s="493" t="s">
        <v>650</v>
      </c>
      <c r="E31" s="161" t="s">
        <v>80</v>
      </c>
      <c r="F31" s="157" t="s">
        <v>671</v>
      </c>
      <c r="G31" s="453"/>
      <c r="H31" s="387"/>
      <c r="I31" s="387"/>
      <c r="J31" s="387"/>
      <c r="K31" s="394"/>
      <c r="L31" s="394"/>
      <c r="M31" s="157">
        <v>1</v>
      </c>
      <c r="N31" s="157">
        <v>1</v>
      </c>
      <c r="O31" s="311">
        <f t="shared" si="1"/>
        <v>0</v>
      </c>
      <c r="P31" s="170">
        <v>47.5</v>
      </c>
      <c r="Q31" s="172">
        <f>P31*O31</f>
        <v>0</v>
      </c>
      <c r="R31" s="175">
        <v>75</v>
      </c>
    </row>
    <row r="32" spans="2:18" s="11" customFormat="1" ht="50.1" customHeight="1">
      <c r="B32" s="265"/>
      <c r="C32" s="227">
        <f t="shared" si="0"/>
        <v>20</v>
      </c>
      <c r="D32" s="493" t="s">
        <v>651</v>
      </c>
      <c r="E32" s="161" t="s">
        <v>80</v>
      </c>
      <c r="F32" s="157" t="s">
        <v>672</v>
      </c>
      <c r="G32" s="453"/>
      <c r="H32" s="387"/>
      <c r="I32" s="387"/>
      <c r="J32" s="387"/>
      <c r="K32" s="387"/>
      <c r="L32" s="394"/>
      <c r="M32" s="157">
        <v>1</v>
      </c>
      <c r="N32" s="157">
        <v>1</v>
      </c>
      <c r="O32" s="311">
        <f t="shared" si="1"/>
        <v>0</v>
      </c>
      <c r="P32" s="170">
        <v>50</v>
      </c>
      <c r="Q32" s="172">
        <f>P32*O32</f>
        <v>0</v>
      </c>
      <c r="R32" s="175">
        <v>80</v>
      </c>
    </row>
    <row r="33" spans="2:23" s="11" customFormat="1" ht="39.950000000000003" customHeight="1" thickBot="1">
      <c r="B33" s="270"/>
      <c r="C33" s="227">
        <f t="shared" si="0"/>
        <v>21</v>
      </c>
      <c r="D33" s="493" t="s">
        <v>652</v>
      </c>
      <c r="E33" s="161" t="s">
        <v>80</v>
      </c>
      <c r="F33" s="157" t="s">
        <v>673</v>
      </c>
      <c r="G33" s="387"/>
      <c r="H33" s="453"/>
      <c r="I33" s="453"/>
      <c r="J33" s="453"/>
      <c r="K33" s="453"/>
      <c r="L33" s="454"/>
      <c r="M33" s="157">
        <v>1</v>
      </c>
      <c r="N33" s="157">
        <v>1</v>
      </c>
      <c r="O33" s="311">
        <f t="shared" si="1"/>
        <v>0</v>
      </c>
      <c r="P33" s="170">
        <v>50</v>
      </c>
      <c r="Q33" s="172">
        <f>P33*O33</f>
        <v>0</v>
      </c>
      <c r="R33" s="252">
        <v>80</v>
      </c>
    </row>
    <row r="34" spans="2:23" s="11" customFormat="1" ht="15" customHeight="1" thickBot="1">
      <c r="C34" s="457"/>
      <c r="D34" s="458"/>
      <c r="E34" s="459"/>
      <c r="F34" s="459"/>
      <c r="G34" s="459"/>
      <c r="H34" s="459"/>
      <c r="I34" s="459"/>
      <c r="J34" s="459"/>
      <c r="K34" s="459"/>
      <c r="L34" s="459"/>
      <c r="M34" s="459"/>
      <c r="N34" s="459"/>
      <c r="O34" s="460"/>
      <c r="P34" s="461"/>
      <c r="Q34" s="462"/>
      <c r="R34" s="323"/>
    </row>
    <row r="35" spans="2:23" ht="5.0999999999999996" customHeight="1" thickBot="1">
      <c r="U35" s="289"/>
      <c r="W35"/>
    </row>
    <row r="36" spans="2:23" s="301" customFormat="1" ht="30" customHeight="1" thickBot="1">
      <c r="C36" s="676" t="s">
        <v>73</v>
      </c>
      <c r="D36" s="650"/>
      <c r="E36" s="650"/>
      <c r="F36" s="651"/>
      <c r="G36" s="290"/>
      <c r="H36" s="698" t="s">
        <v>726</v>
      </c>
      <c r="I36" s="699"/>
      <c r="J36" s="699"/>
      <c r="K36" s="699"/>
      <c r="L36" s="699"/>
      <c r="M36" s="699"/>
      <c r="N36" s="700"/>
      <c r="O36" s="135"/>
      <c r="P36" s="290"/>
      <c r="Q36" s="290"/>
      <c r="R36" s="302"/>
      <c r="U36" s="320"/>
    </row>
    <row r="37" spans="2:23" s="301" customFormat="1" ht="31.5" customHeight="1" thickBot="1">
      <c r="C37" s="361" t="s">
        <v>674</v>
      </c>
      <c r="D37" s="362"/>
      <c r="E37" s="363"/>
      <c r="F37" s="364"/>
      <c r="G37" s="119"/>
      <c r="H37" s="500" t="s">
        <v>677</v>
      </c>
      <c r="I37" s="501"/>
      <c r="J37" s="501"/>
      <c r="K37" s="501"/>
      <c r="L37" s="501"/>
      <c r="M37" s="501"/>
      <c r="N37" s="502"/>
      <c r="O37"/>
      <c r="P37" s="119"/>
      <c r="Q37" s="119"/>
      <c r="R37" s="119"/>
      <c r="S37" s="119"/>
      <c r="T37" s="302"/>
      <c r="W37" s="320"/>
    </row>
    <row r="38" spans="2:23" s="301" customFormat="1" ht="42.75" customHeight="1" thickBot="1">
      <c r="C38" s="695" t="s">
        <v>285</v>
      </c>
      <c r="D38" s="696"/>
      <c r="E38" s="696"/>
      <c r="F38" s="697"/>
      <c r="G38" s="119"/>
      <c r="H38" s="510"/>
      <c r="I38" s="506" t="s">
        <v>512</v>
      </c>
      <c r="J38" s="506" t="s">
        <v>678</v>
      </c>
      <c r="K38" s="506" t="s">
        <v>679</v>
      </c>
      <c r="L38" s="506" t="s">
        <v>680</v>
      </c>
      <c r="M38" s="506" t="s">
        <v>513</v>
      </c>
      <c r="N38" s="507"/>
      <c r="O38" s="509"/>
      <c r="P38" s="119"/>
      <c r="Q38" s="119"/>
      <c r="R38" s="119"/>
      <c r="S38" s="119"/>
      <c r="T38" s="302"/>
      <c r="W38" s="320"/>
    </row>
    <row r="39" spans="2:23" s="301" customFormat="1" ht="30" customHeight="1" thickBot="1">
      <c r="C39" s="685" t="s">
        <v>1</v>
      </c>
      <c r="D39" s="670"/>
      <c r="E39" s="670"/>
      <c r="F39" s="671"/>
      <c r="G39" s="119"/>
      <c r="H39" s="511" t="s">
        <v>681</v>
      </c>
      <c r="I39" s="498" t="s">
        <v>682</v>
      </c>
      <c r="J39" s="498" t="s">
        <v>684</v>
      </c>
      <c r="K39" s="498" t="s">
        <v>686</v>
      </c>
      <c r="L39" s="498" t="s">
        <v>688</v>
      </c>
      <c r="M39" s="498" t="s">
        <v>682</v>
      </c>
      <c r="N39" s="514"/>
      <c r="O39" s="119"/>
      <c r="P39" s="119"/>
      <c r="Q39" s="119"/>
      <c r="R39" s="119"/>
      <c r="S39" s="302"/>
      <c r="V39" s="320"/>
    </row>
    <row r="40" spans="2:23" s="301" customFormat="1" ht="30" customHeight="1" thickBot="1">
      <c r="C40" s="686" t="s">
        <v>574</v>
      </c>
      <c r="D40" s="687"/>
      <c r="E40" s="687"/>
      <c r="F40" s="688"/>
      <c r="G40" s="119"/>
      <c r="H40" s="512"/>
      <c r="I40" s="504" t="s">
        <v>683</v>
      </c>
      <c r="J40" s="504" t="s">
        <v>685</v>
      </c>
      <c r="K40" s="504" t="s">
        <v>687</v>
      </c>
      <c r="L40" s="504" t="s">
        <v>689</v>
      </c>
      <c r="M40" s="504" t="s">
        <v>683</v>
      </c>
      <c r="N40" s="515"/>
      <c r="O40" s="119"/>
      <c r="P40" s="119"/>
      <c r="Q40" s="119"/>
      <c r="R40" s="119"/>
      <c r="S40" s="302"/>
      <c r="V40" s="320"/>
    </row>
    <row r="41" spans="2:23" s="301" customFormat="1" ht="31.5" customHeight="1">
      <c r="C41" s="473" t="s">
        <v>675</v>
      </c>
      <c r="D41" s="4"/>
      <c r="E41" s="4"/>
      <c r="F41"/>
      <c r="G41" s="119"/>
      <c r="H41" s="500" t="s">
        <v>724</v>
      </c>
      <c r="I41" s="501"/>
      <c r="J41" s="501"/>
      <c r="K41" s="501"/>
      <c r="L41" s="501"/>
      <c r="M41" s="501"/>
      <c r="N41" s="502"/>
      <c r="O41" s="119"/>
      <c r="P41" s="119"/>
      <c r="Q41" s="119"/>
      <c r="R41" s="119"/>
      <c r="S41" s="302"/>
      <c r="V41" s="320"/>
    </row>
    <row r="42" spans="2:23" s="301" customFormat="1" ht="30" customHeight="1">
      <c r="D42" s="691"/>
      <c r="E42" s="690"/>
      <c r="F42" s="690"/>
      <c r="G42" s="119"/>
      <c r="H42" s="516"/>
      <c r="I42" s="499" t="s">
        <v>512</v>
      </c>
      <c r="J42" s="499" t="s">
        <v>678</v>
      </c>
      <c r="K42" s="499" t="s">
        <v>679</v>
      </c>
      <c r="L42" s="499" t="s">
        <v>680</v>
      </c>
      <c r="M42" s="499" t="s">
        <v>513</v>
      </c>
      <c r="N42" s="503"/>
      <c r="O42" s="119"/>
      <c r="P42" s="119"/>
      <c r="Q42" s="119"/>
      <c r="R42" s="119"/>
      <c r="S42" s="302"/>
      <c r="V42" s="320"/>
    </row>
    <row r="43" spans="2:23" s="301" customFormat="1" ht="30" customHeight="1">
      <c r="D43" s="691"/>
      <c r="E43" s="690"/>
      <c r="F43" s="690"/>
      <c r="G43" s="290"/>
      <c r="H43" s="511" t="s">
        <v>690</v>
      </c>
      <c r="I43" s="513" t="s">
        <v>691</v>
      </c>
      <c r="J43" s="498" t="s">
        <v>694</v>
      </c>
      <c r="K43" s="498" t="s">
        <v>697</v>
      </c>
      <c r="L43" s="498" t="s">
        <v>700</v>
      </c>
      <c r="M43" s="498" t="s">
        <v>703</v>
      </c>
      <c r="N43" s="503"/>
      <c r="O43" s="290"/>
      <c r="P43" s="290"/>
      <c r="Q43" s="290"/>
      <c r="R43" s="290"/>
      <c r="S43" s="302"/>
      <c r="V43" s="320"/>
    </row>
    <row r="44" spans="2:23" s="301" customFormat="1" ht="30" customHeight="1">
      <c r="D44" s="689"/>
      <c r="E44" s="690"/>
      <c r="F44" s="690"/>
      <c r="G44" s="290"/>
      <c r="H44" s="517"/>
      <c r="I44" s="513" t="s">
        <v>692</v>
      </c>
      <c r="J44" s="498" t="s">
        <v>695</v>
      </c>
      <c r="K44" s="498" t="s">
        <v>698</v>
      </c>
      <c r="L44" s="498" t="s">
        <v>701</v>
      </c>
      <c r="M44" s="498" t="s">
        <v>704</v>
      </c>
      <c r="N44" s="503"/>
      <c r="O44" s="290"/>
      <c r="P44" s="290"/>
      <c r="Q44" s="290"/>
      <c r="R44" s="290"/>
      <c r="S44" s="302"/>
      <c r="V44" s="320"/>
    </row>
    <row r="45" spans="2:23" s="301" customFormat="1" ht="30" customHeight="1">
      <c r="D45" s="691"/>
      <c r="E45" s="690"/>
      <c r="F45" s="690"/>
      <c r="G45" s="303"/>
      <c r="H45" s="518"/>
      <c r="I45" s="513" t="s">
        <v>693</v>
      </c>
      <c r="J45" s="498" t="s">
        <v>696</v>
      </c>
      <c r="K45" s="498" t="s">
        <v>699</v>
      </c>
      <c r="L45" s="498" t="s">
        <v>702</v>
      </c>
      <c r="M45" s="498" t="s">
        <v>705</v>
      </c>
      <c r="N45" s="503"/>
      <c r="O45" s="303"/>
      <c r="P45" s="303"/>
      <c r="Q45" s="303"/>
      <c r="R45" s="303"/>
      <c r="V45" s="320"/>
    </row>
    <row r="46" spans="2:23" s="301" customFormat="1" ht="30" customHeight="1">
      <c r="D46" s="496"/>
      <c r="E46" s="414"/>
      <c r="F46" s="412"/>
      <c r="G46" s="303"/>
      <c r="H46" s="511" t="s">
        <v>706</v>
      </c>
      <c r="I46" s="513" t="s">
        <v>691</v>
      </c>
      <c r="J46" s="498" t="s">
        <v>694</v>
      </c>
      <c r="K46" s="498" t="s">
        <v>697</v>
      </c>
      <c r="L46" s="498" t="s">
        <v>700</v>
      </c>
      <c r="M46" s="498" t="s">
        <v>703</v>
      </c>
      <c r="N46" s="503"/>
      <c r="O46" s="303"/>
      <c r="P46" s="303"/>
      <c r="Q46" s="303"/>
      <c r="R46" s="303"/>
      <c r="V46" s="320"/>
    </row>
    <row r="47" spans="2:23" s="2" customFormat="1">
      <c r="D47" s="301"/>
      <c r="E47" s="47"/>
      <c r="F47" s="303"/>
      <c r="G47" s="135"/>
      <c r="H47" s="519"/>
      <c r="I47" s="513" t="s">
        <v>692</v>
      </c>
      <c r="J47" s="498" t="s">
        <v>695</v>
      </c>
      <c r="K47" s="498" t="s">
        <v>698</v>
      </c>
      <c r="L47" s="498" t="s">
        <v>701</v>
      </c>
      <c r="M47" s="498" t="s">
        <v>704</v>
      </c>
      <c r="N47" s="503"/>
      <c r="O47" s="135"/>
      <c r="P47" s="135"/>
      <c r="Q47" s="135"/>
      <c r="R47" s="135"/>
      <c r="V47" s="320"/>
    </row>
    <row r="48" spans="2:23" ht="13.5" thickBot="1">
      <c r="H48" s="520"/>
      <c r="I48" s="521" t="s">
        <v>693</v>
      </c>
      <c r="J48" s="504" t="s">
        <v>696</v>
      </c>
      <c r="K48" s="504" t="s">
        <v>699</v>
      </c>
      <c r="L48" s="504" t="s">
        <v>702</v>
      </c>
      <c r="M48" s="504" t="s">
        <v>705</v>
      </c>
      <c r="N48" s="505"/>
      <c r="V48" s="289"/>
      <c r="W48"/>
    </row>
    <row r="49" spans="8:24" ht="23.25" customHeight="1">
      <c r="H49" s="500" t="s">
        <v>725</v>
      </c>
      <c r="I49" s="501"/>
      <c r="J49" s="501"/>
      <c r="K49" s="501"/>
      <c r="L49" s="501"/>
      <c r="M49" s="501"/>
      <c r="N49" s="502"/>
      <c r="V49" s="289"/>
      <c r="W49"/>
    </row>
    <row r="50" spans="8:24">
      <c r="H50" s="522"/>
      <c r="I50" s="499" t="s">
        <v>512</v>
      </c>
      <c r="J50" s="499" t="s">
        <v>678</v>
      </c>
      <c r="K50" s="499" t="s">
        <v>679</v>
      </c>
      <c r="L50" s="499" t="s">
        <v>680</v>
      </c>
      <c r="M50" s="499" t="s">
        <v>513</v>
      </c>
      <c r="N50" s="523" t="s">
        <v>707</v>
      </c>
      <c r="V50" s="289"/>
      <c r="W50"/>
    </row>
    <row r="51" spans="8:24" ht="24">
      <c r="H51" s="524" t="s">
        <v>708</v>
      </c>
      <c r="I51" s="499"/>
      <c r="J51" s="498" t="s">
        <v>709</v>
      </c>
      <c r="K51" s="498" t="s">
        <v>710</v>
      </c>
      <c r="L51" s="498" t="s">
        <v>711</v>
      </c>
      <c r="M51" s="498" t="s">
        <v>712</v>
      </c>
      <c r="N51" s="525" t="s">
        <v>713</v>
      </c>
      <c r="V51" s="289"/>
      <c r="W51"/>
    </row>
    <row r="52" spans="8:24" ht="36">
      <c r="H52" s="524" t="s">
        <v>714</v>
      </c>
      <c r="I52" s="499"/>
      <c r="J52" s="498" t="s">
        <v>715</v>
      </c>
      <c r="K52" s="498" t="s">
        <v>716</v>
      </c>
      <c r="L52" s="498" t="s">
        <v>717</v>
      </c>
      <c r="M52" s="498" t="s">
        <v>718</v>
      </c>
      <c r="N52" s="525" t="s">
        <v>719</v>
      </c>
      <c r="V52" s="289"/>
      <c r="W52"/>
    </row>
    <row r="53" spans="8:24" ht="36.75" thickBot="1">
      <c r="H53" s="526" t="s">
        <v>723</v>
      </c>
      <c r="I53" s="527"/>
      <c r="J53" s="504" t="s">
        <v>720</v>
      </c>
      <c r="K53" s="504" t="s">
        <v>721</v>
      </c>
      <c r="L53" s="504" t="s">
        <v>722</v>
      </c>
      <c r="M53" s="504" t="s">
        <v>715</v>
      </c>
      <c r="N53" s="528" t="s">
        <v>716</v>
      </c>
      <c r="V53" s="289"/>
      <c r="W53"/>
    </row>
    <row r="54" spans="8:24">
      <c r="V54" s="289"/>
      <c r="W54"/>
    </row>
    <row r="55" spans="8:24">
      <c r="V55" s="289"/>
      <c r="W55"/>
    </row>
    <row r="56" spans="8:24">
      <c r="V56" s="289"/>
      <c r="W56"/>
    </row>
    <row r="64" spans="8:24">
      <c r="W64"/>
      <c r="X64" s="289"/>
    </row>
    <row r="65" spans="23:24">
      <c r="W65"/>
      <c r="X65" s="289"/>
    </row>
    <row r="66" spans="23:24">
      <c r="W66"/>
      <c r="X66" s="289"/>
    </row>
    <row r="67" spans="23:24">
      <c r="W67"/>
      <c r="X67" s="289"/>
    </row>
  </sheetData>
  <sheetProtection password="D0B2" sheet="1" objects="1" scenarios="1"/>
  <mergeCells count="27">
    <mergeCell ref="P8:Q8"/>
    <mergeCell ref="C2:D2"/>
    <mergeCell ref="G2:R2"/>
    <mergeCell ref="G4:H4"/>
    <mergeCell ref="I4:K4"/>
    <mergeCell ref="O4:P4"/>
    <mergeCell ref="Q4:R4"/>
    <mergeCell ref="C8:F9"/>
    <mergeCell ref="G8:H8"/>
    <mergeCell ref="I8:J8"/>
    <mergeCell ref="K8:M8"/>
    <mergeCell ref="N8:O8"/>
    <mergeCell ref="I9:J9"/>
    <mergeCell ref="K9:M9"/>
    <mergeCell ref="N9:O9"/>
    <mergeCell ref="P9:Q9"/>
    <mergeCell ref="G10:I10"/>
    <mergeCell ref="C36:F36"/>
    <mergeCell ref="C38:F38"/>
    <mergeCell ref="H36:N36"/>
    <mergeCell ref="K10:Q10"/>
    <mergeCell ref="C39:F39"/>
    <mergeCell ref="C40:F40"/>
    <mergeCell ref="D44:F44"/>
    <mergeCell ref="D45:F45"/>
    <mergeCell ref="D42:F42"/>
    <mergeCell ref="D43:F43"/>
  </mergeCells>
  <pageMargins left="0.39370078740157483" right="0.43307086614173229" top="0.43307086614173229" bottom="0.35433070866141736" header="0.19685039370078741" footer="0.19685039370078741"/>
  <pageSetup paperSize="9" scale="43" fitToHeight="35" orientation="landscape" horizontalDpi="0"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A1:P26"/>
  <sheetViews>
    <sheetView workbookViewId="0">
      <pane ySplit="12" topLeftCell="A13" activePane="bottomLeft" state="frozen"/>
      <selection pane="bottomLeft" activeCell="J13" sqref="J13"/>
    </sheetView>
  </sheetViews>
  <sheetFormatPr defaultRowHeight="12.75"/>
  <cols>
    <col min="1" max="1" width="1.7109375" customWidth="1"/>
    <col min="2" max="3" width="10.7109375" customWidth="1"/>
    <col min="4" max="4" width="50.7109375" customWidth="1"/>
    <col min="5" max="6" width="10.7109375" style="4" customWidth="1"/>
    <col min="7" max="12" width="20.7109375" customWidth="1"/>
    <col min="13" max="13" width="12" customWidth="1"/>
  </cols>
  <sheetData>
    <row r="1" spans="1:16" ht="5.0999999999999996" customHeight="1" thickBot="1">
      <c r="D1" s="4"/>
      <c r="G1" s="4"/>
      <c r="J1" s="4"/>
      <c r="K1" s="1"/>
      <c r="L1" s="1"/>
    </row>
    <row r="2" spans="1:16" s="28" customFormat="1" ht="60" customHeight="1" thickBot="1">
      <c r="C2" s="612" t="s">
        <v>51</v>
      </c>
      <c r="D2" s="677"/>
      <c r="E2" s="284"/>
      <c r="H2" s="609" t="s">
        <v>628</v>
      </c>
      <c r="I2" s="654"/>
      <c r="J2" s="654"/>
      <c r="K2" s="654"/>
      <c r="L2" s="655"/>
    </row>
    <row r="3" spans="1:16" ht="5.0999999999999996" customHeight="1" thickBot="1">
      <c r="D3" s="4"/>
      <c r="G3" s="4"/>
      <c r="J3" s="4"/>
      <c r="K3" s="1"/>
      <c r="L3" s="1"/>
    </row>
    <row r="4" spans="1:16" s="12" customFormat="1" ht="30" customHeight="1" thickBot="1">
      <c r="A4" s="11"/>
      <c r="B4" s="11"/>
      <c r="C4" s="78" t="s">
        <v>86</v>
      </c>
      <c r="D4" s="24">
        <f>'Order summary'!C8</f>
        <v>0</v>
      </c>
      <c r="E4" s="98"/>
      <c r="F4" s="98"/>
      <c r="G4" s="82" t="s">
        <v>288</v>
      </c>
      <c r="H4" s="79" t="s">
        <v>87</v>
      </c>
      <c r="I4" s="25">
        <f>'Order summary'!C6</f>
        <v>0</v>
      </c>
      <c r="K4" s="81" t="s">
        <v>88</v>
      </c>
      <c r="L4" s="80">
        <f>'Order summary'!C7</f>
        <v>0</v>
      </c>
    </row>
    <row r="5" spans="1:16" ht="5.0999999999999996" customHeight="1" thickBot="1">
      <c r="D5" s="4"/>
      <c r="G5" s="4"/>
      <c r="J5" s="4"/>
      <c r="K5" s="1"/>
      <c r="L5" s="1"/>
    </row>
    <row r="6" spans="1:16" ht="30.75" thickBot="1">
      <c r="C6" s="6" t="s">
        <v>558</v>
      </c>
      <c r="D6" s="34"/>
      <c r="E6" s="34"/>
      <c r="F6" s="34"/>
      <c r="G6" s="34"/>
      <c r="H6" s="7"/>
      <c r="I6" s="7"/>
      <c r="J6" s="34"/>
      <c r="K6" s="31"/>
      <c r="L6" s="41"/>
    </row>
    <row r="7" spans="1:16" ht="5.0999999999999996" customHeight="1" thickBot="1">
      <c r="D7" s="4"/>
      <c r="G7" s="4"/>
      <c r="J7" s="4"/>
      <c r="K7" s="1"/>
      <c r="L7" s="1"/>
    </row>
    <row r="8" spans="1:16" s="15" customFormat="1" ht="24.95" customHeight="1" thickBot="1">
      <c r="A8" s="14"/>
      <c r="B8" s="14"/>
      <c r="C8" s="656" t="s">
        <v>284</v>
      </c>
      <c r="D8" s="657"/>
      <c r="E8" s="657"/>
      <c r="F8" s="657"/>
      <c r="G8" s="734"/>
      <c r="H8" s="113" t="s">
        <v>239</v>
      </c>
      <c r="I8" s="181">
        <f>SUM(J13:J16)</f>
        <v>0</v>
      </c>
      <c r="J8" s="106" t="s">
        <v>89</v>
      </c>
      <c r="K8" s="182">
        <f>SUM(L13:L16)</f>
        <v>0</v>
      </c>
      <c r="L8" s="365" t="s">
        <v>92</v>
      </c>
      <c r="N8" s="358"/>
      <c r="P8" s="14"/>
    </row>
    <row r="9" spans="1:16" s="15" customFormat="1" ht="24.95" customHeight="1" thickBot="1">
      <c r="A9" s="14"/>
      <c r="B9" s="14"/>
      <c r="C9" s="658"/>
      <c r="D9" s="659"/>
      <c r="E9" s="659"/>
      <c r="F9" s="659"/>
      <c r="G9" s="660"/>
      <c r="H9" s="154"/>
      <c r="I9" s="367" t="s">
        <v>242</v>
      </c>
      <c r="K9" s="343"/>
      <c r="L9" s="344"/>
      <c r="M9" s="664"/>
      <c r="N9" s="665"/>
      <c r="O9" s="99"/>
      <c r="P9" s="99"/>
    </row>
    <row r="10" spans="1:16" s="15" customFormat="1" ht="24.95" customHeight="1" thickBot="1">
      <c r="A10" s="14"/>
      <c r="B10" s="14"/>
      <c r="C10" s="14"/>
      <c r="D10" s="661" t="s">
        <v>8</v>
      </c>
      <c r="E10" s="662"/>
      <c r="F10" s="662"/>
      <c r="G10" s="663"/>
      <c r="H10" s="14"/>
      <c r="I10" s="14"/>
      <c r="J10" s="14"/>
      <c r="K10" s="341"/>
      <c r="L10" s="342"/>
      <c r="M10" s="360"/>
      <c r="N10" s="360"/>
      <c r="O10" s="99"/>
      <c r="P10" s="99"/>
    </row>
    <row r="11" spans="1:16" ht="5.0999999999999996" customHeight="1" thickBot="1">
      <c r="D11" s="4"/>
      <c r="G11" s="4"/>
      <c r="J11" s="4"/>
      <c r="K11" s="1"/>
      <c r="L11" s="1"/>
    </row>
    <row r="12" spans="1:16" s="11" customFormat="1" ht="39.950000000000003" customHeight="1" thickBot="1">
      <c r="A12" s="62"/>
      <c r="B12" s="139" t="s">
        <v>214</v>
      </c>
      <c r="C12" s="139" t="s">
        <v>84</v>
      </c>
      <c r="D12" s="134" t="s">
        <v>117</v>
      </c>
      <c r="E12" s="134" t="s">
        <v>78</v>
      </c>
      <c r="F12" s="134" t="s">
        <v>16</v>
      </c>
      <c r="G12" s="134" t="s">
        <v>91</v>
      </c>
      <c r="H12" s="134" t="s">
        <v>331</v>
      </c>
      <c r="I12" s="134" t="s">
        <v>56</v>
      </c>
      <c r="J12" s="134" t="s">
        <v>281</v>
      </c>
      <c r="K12" s="148" t="s">
        <v>241</v>
      </c>
      <c r="L12" s="149" t="s">
        <v>85</v>
      </c>
      <c r="M12" s="140" t="s">
        <v>13</v>
      </c>
      <c r="N12" s="62"/>
      <c r="O12" s="62"/>
      <c r="P12" s="62"/>
    </row>
    <row r="13" spans="1:16" s="11" customFormat="1" ht="60" customHeight="1">
      <c r="B13" s="269"/>
      <c r="C13" s="226">
        <v>1</v>
      </c>
      <c r="D13" s="204" t="s">
        <v>471</v>
      </c>
      <c r="E13" s="217" t="s">
        <v>21</v>
      </c>
      <c r="F13" s="217" t="s">
        <v>23</v>
      </c>
      <c r="G13" s="199" t="s">
        <v>232</v>
      </c>
      <c r="H13" s="199" t="s">
        <v>236</v>
      </c>
      <c r="I13" s="199" t="s">
        <v>103</v>
      </c>
      <c r="J13" s="200"/>
      <c r="K13" s="201">
        <v>10.99</v>
      </c>
      <c r="L13" s="207">
        <f>K13*J13</f>
        <v>0</v>
      </c>
      <c r="M13" s="277" t="s">
        <v>19</v>
      </c>
    </row>
    <row r="14" spans="1:16" s="11" customFormat="1" ht="60" customHeight="1">
      <c r="B14" s="265"/>
      <c r="C14" s="227">
        <f>C13+1</f>
        <v>2</v>
      </c>
      <c r="D14" s="163" t="s">
        <v>470</v>
      </c>
      <c r="E14" s="218" t="s">
        <v>22</v>
      </c>
      <c r="F14" s="218" t="s">
        <v>24</v>
      </c>
      <c r="G14" s="157" t="s">
        <v>233</v>
      </c>
      <c r="H14" s="157" t="s">
        <v>236</v>
      </c>
      <c r="I14" s="157" t="s">
        <v>103</v>
      </c>
      <c r="J14" s="203"/>
      <c r="K14" s="170">
        <v>10.99</v>
      </c>
      <c r="L14" s="209">
        <f>K14*J14</f>
        <v>0</v>
      </c>
      <c r="M14" s="278" t="s">
        <v>18</v>
      </c>
    </row>
    <row r="15" spans="1:16" s="11" customFormat="1" ht="60" customHeight="1">
      <c r="B15" s="265"/>
      <c r="C15" s="227">
        <f>C14+1</f>
        <v>3</v>
      </c>
      <c r="D15" s="168" t="s">
        <v>472</v>
      </c>
      <c r="E15" s="161" t="s">
        <v>17</v>
      </c>
      <c r="F15" s="161" t="s">
        <v>25</v>
      </c>
      <c r="G15" s="157" t="s">
        <v>234</v>
      </c>
      <c r="H15" s="157" t="s">
        <v>238</v>
      </c>
      <c r="I15" s="157" t="s">
        <v>240</v>
      </c>
      <c r="J15" s="203"/>
      <c r="K15" s="170">
        <v>3.95</v>
      </c>
      <c r="L15" s="209">
        <f>K15*J15</f>
        <v>0</v>
      </c>
      <c r="M15" s="278" t="s">
        <v>20</v>
      </c>
    </row>
    <row r="16" spans="1:16" s="11" customFormat="1" ht="60" customHeight="1" thickBot="1">
      <c r="B16" s="265"/>
      <c r="C16" s="227">
        <f>C15+1</f>
        <v>4</v>
      </c>
      <c r="D16" s="168" t="s">
        <v>560</v>
      </c>
      <c r="E16" s="161" t="s">
        <v>186</v>
      </c>
      <c r="F16" s="161"/>
      <c r="G16" s="157" t="s">
        <v>561</v>
      </c>
      <c r="H16" s="159" t="s">
        <v>562</v>
      </c>
      <c r="I16" s="159" t="s">
        <v>562</v>
      </c>
      <c r="J16" s="203"/>
      <c r="K16" s="170">
        <v>20</v>
      </c>
      <c r="L16" s="209">
        <f>K16*J16</f>
        <v>0</v>
      </c>
      <c r="M16" s="252">
        <v>45</v>
      </c>
    </row>
    <row r="17" spans="1:16" s="11" customFormat="1" ht="15" customHeight="1" thickBot="1">
      <c r="C17" s="271"/>
      <c r="D17" s="272"/>
      <c r="E17" s="273"/>
      <c r="F17" s="273"/>
      <c r="G17" s="273"/>
      <c r="H17" s="273"/>
      <c r="I17" s="273"/>
      <c r="J17" s="274"/>
      <c r="K17" s="275"/>
      <c r="L17" s="276"/>
    </row>
    <row r="18" spans="1:16" ht="5.0999999999999996" customHeight="1" thickBot="1"/>
    <row r="19" spans="1:16" s="280" customFormat="1">
      <c r="A19" s="279"/>
      <c r="B19" s="279"/>
      <c r="C19" s="279"/>
      <c r="D19" s="735" t="s">
        <v>73</v>
      </c>
      <c r="E19" s="736"/>
      <c r="F19" s="736"/>
      <c r="G19" s="737"/>
      <c r="H19" s="408"/>
      <c r="I19" s="408"/>
    </row>
    <row r="20" spans="1:16" s="280" customFormat="1">
      <c r="A20" s="279"/>
      <c r="B20" s="279"/>
      <c r="C20" s="279"/>
      <c r="D20" s="726" t="s">
        <v>559</v>
      </c>
      <c r="E20" s="727"/>
      <c r="F20" s="727"/>
      <c r="G20" s="728"/>
      <c r="H20" s="430"/>
      <c r="I20" s="430"/>
      <c r="M20" s="279"/>
    </row>
    <row r="21" spans="1:16" s="280" customFormat="1" ht="39.75" customHeight="1">
      <c r="A21" s="279"/>
      <c r="B21" s="279"/>
      <c r="C21" s="279"/>
      <c r="D21" s="729" t="s">
        <v>285</v>
      </c>
      <c r="E21" s="727"/>
      <c r="F21" s="727"/>
      <c r="G21" s="728"/>
      <c r="H21" s="431"/>
      <c r="I21" s="431"/>
      <c r="J21" s="279"/>
      <c r="K21" s="281"/>
      <c r="L21" s="281"/>
      <c r="M21" s="282"/>
      <c r="N21" s="279"/>
      <c r="O21" s="279"/>
      <c r="P21" s="279"/>
    </row>
    <row r="22" spans="1:16" s="22" customFormat="1" ht="15.75" customHeight="1">
      <c r="C22" s="68"/>
      <c r="D22" s="730" t="s">
        <v>1</v>
      </c>
      <c r="E22" s="727"/>
      <c r="F22" s="727"/>
      <c r="G22" s="728"/>
      <c r="H22" s="408"/>
      <c r="I22" s="409"/>
      <c r="J22" s="68"/>
      <c r="K22" s="68"/>
      <c r="L22" s="68"/>
    </row>
    <row r="23" spans="1:16" s="280" customFormat="1" ht="13.5" thickBot="1">
      <c r="A23" s="279"/>
      <c r="B23" s="279"/>
      <c r="C23" s="279"/>
      <c r="D23" s="731" t="s">
        <v>574</v>
      </c>
      <c r="E23" s="732"/>
      <c r="F23" s="732"/>
      <c r="G23" s="733"/>
      <c r="H23" s="430"/>
      <c r="I23" s="430"/>
    </row>
    <row r="24" spans="1:16">
      <c r="D24" s="491" t="s">
        <v>575</v>
      </c>
      <c r="E24" s="60"/>
      <c r="F24" s="60"/>
      <c r="G24" s="133"/>
      <c r="H24" s="133"/>
      <c r="I24" s="133"/>
    </row>
    <row r="25" spans="1:16">
      <c r="D25" s="60"/>
      <c r="E25" s="60"/>
      <c r="F25" s="60"/>
    </row>
    <row r="26" spans="1:16">
      <c r="D26" s="60"/>
      <c r="E26" s="60"/>
      <c r="F26" s="60"/>
    </row>
  </sheetData>
  <sheetProtection password="D0B2" sheet="1" objects="1" scenarios="1"/>
  <mergeCells count="10">
    <mergeCell ref="C8:G9"/>
    <mergeCell ref="M9:N9"/>
    <mergeCell ref="C2:D2"/>
    <mergeCell ref="H2:L2"/>
    <mergeCell ref="D19:G19"/>
    <mergeCell ref="D20:G20"/>
    <mergeCell ref="D21:G21"/>
    <mergeCell ref="D10:G10"/>
    <mergeCell ref="D22:G22"/>
    <mergeCell ref="D23:G23"/>
  </mergeCells>
  <phoneticPr fontId="5" type="noConversion"/>
  <pageMargins left="0.47244094488188981" right="0.39370078740157483" top="0.31496062992125984" bottom="0.39370078740157483" header="0.23622047244094491" footer="0.31496062992125984"/>
  <pageSetup paperSize="9" scale="49" orientation="landscape" horizontalDpi="0"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A1:Z74"/>
  <sheetViews>
    <sheetView workbookViewId="0">
      <pane xSplit="7" ySplit="11" topLeftCell="H12" activePane="bottomRight" state="frozen"/>
      <selection pane="topRight" activeCell="H1" sqref="H1"/>
      <selection pane="bottomLeft" activeCell="A13" sqref="A13"/>
      <selection pane="bottomRight" activeCell="H13" sqref="H13"/>
    </sheetView>
  </sheetViews>
  <sheetFormatPr defaultRowHeight="12.75"/>
  <cols>
    <col min="1" max="1" width="1.28515625" customWidth="1"/>
    <col min="2" max="2" width="7" customWidth="1"/>
    <col min="3" max="3" width="10.7109375" customWidth="1"/>
    <col min="4" max="4" width="50.7109375" customWidth="1"/>
    <col min="5" max="5" width="10.7109375" customWidth="1"/>
    <col min="6" max="6" width="12.140625" style="15" customWidth="1"/>
    <col min="7" max="7" width="24" customWidth="1"/>
    <col min="8" max="16" width="15.7109375" customWidth="1"/>
    <col min="17" max="17" width="9.85546875" style="289" bestFit="1" customWidth="1"/>
  </cols>
  <sheetData>
    <row r="1" spans="1:26" ht="5.0999999999999996" customHeight="1" thickBot="1">
      <c r="G1" s="4"/>
      <c r="P1" s="1"/>
    </row>
    <row r="2" spans="1:26" s="28" customFormat="1" ht="60" customHeight="1" thickBot="1">
      <c r="C2" s="612" t="s">
        <v>53</v>
      </c>
      <c r="D2" s="613"/>
      <c r="E2" s="95"/>
      <c r="F2" s="100"/>
      <c r="H2" s="609" t="s">
        <v>606</v>
      </c>
      <c r="I2" s="703"/>
      <c r="J2" s="703"/>
      <c r="K2" s="703"/>
      <c r="L2" s="703"/>
      <c r="M2" s="703"/>
      <c r="N2" s="703"/>
      <c r="O2" s="704"/>
      <c r="Q2" s="319"/>
    </row>
    <row r="3" spans="1:26" ht="5.0999999999999996" customHeight="1" thickBot="1">
      <c r="E3" s="2"/>
      <c r="F3" s="14"/>
      <c r="G3" s="4"/>
      <c r="H3" s="4"/>
      <c r="I3" s="4"/>
      <c r="J3" s="4"/>
      <c r="K3" s="4"/>
      <c r="N3" s="4"/>
      <c r="O3" s="1"/>
      <c r="P3" s="1"/>
    </row>
    <row r="4" spans="1:26" s="12" customFormat="1" ht="30" customHeight="1" thickBot="1">
      <c r="A4" s="11"/>
      <c r="B4" s="11"/>
      <c r="C4" s="78" t="s">
        <v>86</v>
      </c>
      <c r="D4" s="24">
        <f>'Order summary'!C8</f>
        <v>0</v>
      </c>
      <c r="E4" s="98"/>
      <c r="F4" s="98"/>
      <c r="G4" s="82" t="s">
        <v>288</v>
      </c>
      <c r="I4" s="571" t="s">
        <v>87</v>
      </c>
      <c r="J4" s="707">
        <f>'Order summary'!C6</f>
        <v>0</v>
      </c>
      <c r="K4" s="610"/>
      <c r="L4" s="611"/>
      <c r="N4" s="81" t="s">
        <v>88</v>
      </c>
      <c r="O4" s="80">
        <f>'Order summary'!C7</f>
        <v>0</v>
      </c>
      <c r="Q4" s="288"/>
    </row>
    <row r="5" spans="1:26" ht="5.0999999999999996" customHeight="1">
      <c r="G5" s="4"/>
      <c r="H5" s="4"/>
      <c r="I5" s="4"/>
      <c r="J5" s="4"/>
      <c r="K5" s="4"/>
      <c r="N5" s="4"/>
      <c r="O5" s="1"/>
      <c r="P5" s="1"/>
    </row>
    <row r="6" spans="1:26" ht="5.0999999999999996" customHeight="1" thickBot="1">
      <c r="A6" s="2"/>
      <c r="B6" s="2"/>
      <c r="C6" s="2"/>
      <c r="D6" s="2"/>
      <c r="E6" s="2"/>
      <c r="F6" s="14"/>
      <c r="G6" s="5"/>
      <c r="H6" s="5"/>
      <c r="I6" s="5"/>
      <c r="J6" s="5"/>
      <c r="K6" s="5"/>
      <c r="L6" s="2"/>
      <c r="M6" s="2"/>
      <c r="N6" s="5"/>
      <c r="O6" s="3"/>
      <c r="P6" s="3"/>
      <c r="Q6" s="320"/>
      <c r="R6" s="2"/>
      <c r="S6" s="2"/>
      <c r="T6" s="2"/>
    </row>
    <row r="7" spans="1:26" s="15" customFormat="1" ht="24.95" customHeight="1" thickBot="1">
      <c r="A7" s="14"/>
      <c r="B7" s="14"/>
      <c r="C7" s="656" t="s">
        <v>284</v>
      </c>
      <c r="D7" s="747"/>
      <c r="E7" s="747"/>
      <c r="F7" s="747"/>
      <c r="G7" s="748"/>
      <c r="H7" s="113" t="s">
        <v>237</v>
      </c>
      <c r="I7" s="197">
        <f>SUM(N13:N59)</f>
        <v>0</v>
      </c>
      <c r="J7" s="114" t="s">
        <v>89</v>
      </c>
      <c r="K7" s="182">
        <f>SUM(P13:P59)</f>
        <v>0</v>
      </c>
      <c r="L7" s="365" t="s">
        <v>92</v>
      </c>
      <c r="O7" s="14"/>
      <c r="P7" s="14"/>
      <c r="Q7" s="14"/>
      <c r="R7" s="14"/>
      <c r="S7" s="14"/>
      <c r="T7" s="14"/>
      <c r="U7" s="14"/>
      <c r="V7" s="14"/>
      <c r="W7" s="14"/>
      <c r="X7" s="14"/>
      <c r="Y7" s="14"/>
      <c r="Z7" s="14"/>
    </row>
    <row r="8" spans="1:26" s="15" customFormat="1" ht="24.95" customHeight="1" thickBot="1">
      <c r="A8" s="14"/>
      <c r="B8" s="14"/>
      <c r="C8" s="749"/>
      <c r="D8" s="750"/>
      <c r="E8" s="750"/>
      <c r="F8" s="750"/>
      <c r="G8" s="751"/>
      <c r="H8" s="14"/>
      <c r="I8" s="39"/>
      <c r="J8" s="343"/>
      <c r="K8" s="344"/>
    </row>
    <row r="9" spans="1:26" s="15" customFormat="1" ht="24.95" customHeight="1" thickBot="1">
      <c r="A9" s="14"/>
      <c r="B9" s="14"/>
      <c r="C9" s="14"/>
      <c r="D9" s="661" t="s">
        <v>8</v>
      </c>
      <c r="E9" s="662"/>
      <c r="F9" s="662"/>
      <c r="G9" s="663"/>
      <c r="H9" s="486" t="s">
        <v>196</v>
      </c>
      <c r="I9" s="451"/>
      <c r="J9" s="341"/>
      <c r="K9" s="342"/>
    </row>
    <row r="10" spans="1:26" ht="5.0999999999999996" customHeight="1" thickBot="1">
      <c r="A10" s="2"/>
      <c r="B10" s="2"/>
      <c r="C10" s="2"/>
      <c r="D10" s="2"/>
      <c r="E10" s="2"/>
      <c r="F10" s="14"/>
      <c r="G10" s="5"/>
      <c r="H10" s="5"/>
      <c r="I10" s="5"/>
      <c r="J10" s="5"/>
      <c r="K10" s="5"/>
      <c r="L10" s="2"/>
      <c r="M10" s="2"/>
      <c r="N10" s="5"/>
      <c r="O10" s="3"/>
      <c r="P10" s="3"/>
      <c r="Q10" s="320"/>
      <c r="R10" s="2"/>
      <c r="S10" s="2"/>
      <c r="T10" s="2"/>
    </row>
    <row r="11" spans="1:26" s="12" customFormat="1" ht="30" customHeight="1" thickBot="1">
      <c r="A11" s="62"/>
      <c r="B11" s="120" t="s">
        <v>214</v>
      </c>
      <c r="C11" s="120" t="s">
        <v>84</v>
      </c>
      <c r="D11" s="121" t="s">
        <v>256</v>
      </c>
      <c r="E11" s="375" t="s">
        <v>506</v>
      </c>
      <c r="F11" s="375" t="s">
        <v>507</v>
      </c>
      <c r="G11" s="121" t="s">
        <v>91</v>
      </c>
      <c r="H11" s="375" t="s">
        <v>603</v>
      </c>
      <c r="I11" s="375" t="s">
        <v>604</v>
      </c>
      <c r="J11" s="375" t="s">
        <v>605</v>
      </c>
      <c r="K11" s="375" t="s">
        <v>508</v>
      </c>
      <c r="L11" s="121" t="s">
        <v>331</v>
      </c>
      <c r="M11" s="375" t="s">
        <v>517</v>
      </c>
      <c r="N11" s="121" t="s">
        <v>37</v>
      </c>
      <c r="O11" s="122" t="s">
        <v>35</v>
      </c>
      <c r="P11" s="146" t="s">
        <v>85</v>
      </c>
      <c r="Q11" s="316" t="s">
        <v>334</v>
      </c>
      <c r="R11" s="123"/>
      <c r="S11" s="123"/>
      <c r="T11" s="123"/>
    </row>
    <row r="12" spans="1:26" ht="24" customHeight="1" thickBot="1">
      <c r="A12" s="2"/>
      <c r="B12" s="144"/>
      <c r="C12" s="16" t="s">
        <v>599</v>
      </c>
      <c r="D12" s="16"/>
      <c r="E12" s="16"/>
      <c r="F12" s="318"/>
      <c r="G12" s="17"/>
      <c r="H12" s="17"/>
      <c r="I12" s="17"/>
      <c r="J12" s="17"/>
      <c r="K12" s="17"/>
      <c r="L12" s="18"/>
      <c r="M12" s="18"/>
      <c r="N12" s="19"/>
      <c r="O12" s="20"/>
      <c r="P12" s="21"/>
      <c r="Q12" s="326"/>
      <c r="R12" s="2"/>
      <c r="S12" s="2"/>
      <c r="T12" s="2"/>
    </row>
    <row r="13" spans="1:26" s="11" customFormat="1" ht="50.1" customHeight="1">
      <c r="A13" s="62"/>
      <c r="B13" s="265"/>
      <c r="C13" s="226">
        <v>1</v>
      </c>
      <c r="D13" s="253" t="s">
        <v>607</v>
      </c>
      <c r="E13" s="217">
        <v>2003</v>
      </c>
      <c r="F13" s="256" t="s">
        <v>608</v>
      </c>
      <c r="G13" s="199" t="s">
        <v>609</v>
      </c>
      <c r="H13" s="422"/>
      <c r="I13" s="422"/>
      <c r="J13" s="422"/>
      <c r="K13" s="422"/>
      <c r="L13" s="184" t="s">
        <v>518</v>
      </c>
      <c r="M13" s="184" t="s">
        <v>518</v>
      </c>
      <c r="N13" s="310">
        <f t="shared" ref="N13:N33" si="0">SUM(H13:K13)</f>
        <v>0</v>
      </c>
      <c r="O13" s="201">
        <v>3</v>
      </c>
      <c r="P13" s="207">
        <f t="shared" ref="P13:P18" si="1">O13*N13</f>
        <v>0</v>
      </c>
      <c r="Q13" s="251">
        <v>5.99</v>
      </c>
      <c r="R13" s="62"/>
    </row>
    <row r="14" spans="1:26" s="11" customFormat="1" ht="50.1" customHeight="1">
      <c r="A14" s="62"/>
      <c r="B14" s="265"/>
      <c r="C14" s="227">
        <f>C13+1</f>
        <v>2</v>
      </c>
      <c r="D14" s="168" t="s">
        <v>607</v>
      </c>
      <c r="E14" s="218">
        <v>2003</v>
      </c>
      <c r="F14" s="161" t="s">
        <v>610</v>
      </c>
      <c r="G14" s="157" t="s">
        <v>609</v>
      </c>
      <c r="H14" s="387"/>
      <c r="I14" s="387"/>
      <c r="J14" s="387"/>
      <c r="K14" s="394"/>
      <c r="L14" s="159" t="s">
        <v>518</v>
      </c>
      <c r="M14" s="159" t="s">
        <v>518</v>
      </c>
      <c r="N14" s="311">
        <f t="shared" si="0"/>
        <v>0</v>
      </c>
      <c r="O14" s="170">
        <v>3</v>
      </c>
      <c r="P14" s="209">
        <f t="shared" si="1"/>
        <v>0</v>
      </c>
      <c r="Q14" s="175">
        <v>5.99</v>
      </c>
      <c r="R14" s="62"/>
    </row>
    <row r="15" spans="1:26" s="11" customFormat="1" ht="50.1" customHeight="1">
      <c r="A15" s="62"/>
      <c r="B15" s="265"/>
      <c r="C15" s="227">
        <f t="shared" ref="C15:C33" si="2">C14+1</f>
        <v>3</v>
      </c>
      <c r="D15" s="168" t="s">
        <v>607</v>
      </c>
      <c r="E15" s="218">
        <v>2003</v>
      </c>
      <c r="F15" s="161" t="s">
        <v>611</v>
      </c>
      <c r="G15" s="157" t="s">
        <v>609</v>
      </c>
      <c r="H15" s="387"/>
      <c r="I15" s="387"/>
      <c r="J15" s="387"/>
      <c r="K15" s="387"/>
      <c r="L15" s="159" t="s">
        <v>518</v>
      </c>
      <c r="M15" s="159" t="s">
        <v>518</v>
      </c>
      <c r="N15" s="311">
        <f t="shared" si="0"/>
        <v>0</v>
      </c>
      <c r="O15" s="170">
        <v>3</v>
      </c>
      <c r="P15" s="209">
        <f t="shared" si="1"/>
        <v>0</v>
      </c>
      <c r="Q15" s="175">
        <v>5.99</v>
      </c>
      <c r="R15" s="62"/>
    </row>
    <row r="16" spans="1:26" s="11" customFormat="1" ht="50.1" customHeight="1">
      <c r="A16" s="62"/>
      <c r="B16" s="265"/>
      <c r="C16" s="227">
        <f t="shared" si="2"/>
        <v>4</v>
      </c>
      <c r="D16" s="168" t="s">
        <v>615</v>
      </c>
      <c r="E16" s="218">
        <v>2004</v>
      </c>
      <c r="F16" s="161" t="s">
        <v>612</v>
      </c>
      <c r="G16" s="157" t="s">
        <v>614</v>
      </c>
      <c r="H16" s="387"/>
      <c r="I16" s="387"/>
      <c r="J16" s="387"/>
      <c r="K16" s="387"/>
      <c r="L16" s="159" t="s">
        <v>518</v>
      </c>
      <c r="M16" s="159" t="s">
        <v>518</v>
      </c>
      <c r="N16" s="311">
        <f t="shared" si="0"/>
        <v>0</v>
      </c>
      <c r="O16" s="170">
        <v>2.5</v>
      </c>
      <c r="P16" s="209">
        <f t="shared" si="1"/>
        <v>0</v>
      </c>
      <c r="Q16" s="175">
        <v>4.99</v>
      </c>
      <c r="R16" s="62"/>
    </row>
    <row r="17" spans="1:18" s="11" customFormat="1" ht="50.1" customHeight="1">
      <c r="A17" s="62"/>
      <c r="B17" s="265"/>
      <c r="C17" s="227">
        <f t="shared" si="2"/>
        <v>5</v>
      </c>
      <c r="D17" s="168" t="s">
        <v>615</v>
      </c>
      <c r="E17" s="218">
        <v>2004</v>
      </c>
      <c r="F17" s="161" t="s">
        <v>613</v>
      </c>
      <c r="G17" s="157" t="s">
        <v>614</v>
      </c>
      <c r="H17" s="387"/>
      <c r="I17" s="387"/>
      <c r="J17" s="387"/>
      <c r="K17" s="394"/>
      <c r="L17" s="159" t="s">
        <v>518</v>
      </c>
      <c r="M17" s="159" t="s">
        <v>518</v>
      </c>
      <c r="N17" s="311">
        <f t="shared" si="0"/>
        <v>0</v>
      </c>
      <c r="O17" s="170">
        <v>2.5</v>
      </c>
      <c r="P17" s="209">
        <f t="shared" si="1"/>
        <v>0</v>
      </c>
      <c r="Q17" s="175">
        <v>4.99</v>
      </c>
      <c r="R17" s="62"/>
    </row>
    <row r="18" spans="1:18" s="11" customFormat="1" ht="50.1" customHeight="1">
      <c r="A18" s="62"/>
      <c r="B18" s="265"/>
      <c r="C18" s="227">
        <f t="shared" si="2"/>
        <v>6</v>
      </c>
      <c r="D18" s="168" t="s">
        <v>616</v>
      </c>
      <c r="E18" s="218">
        <v>2001</v>
      </c>
      <c r="F18" s="161" t="s">
        <v>833</v>
      </c>
      <c r="G18" s="157" t="s">
        <v>618</v>
      </c>
      <c r="H18" s="387"/>
      <c r="I18" s="387"/>
      <c r="J18" s="394"/>
      <c r="K18" s="394"/>
      <c r="L18" s="159" t="s">
        <v>518</v>
      </c>
      <c r="M18" s="159" t="s">
        <v>518</v>
      </c>
      <c r="N18" s="311">
        <f t="shared" si="0"/>
        <v>0</v>
      </c>
      <c r="O18" s="170">
        <v>4.95</v>
      </c>
      <c r="P18" s="209">
        <f t="shared" si="1"/>
        <v>0</v>
      </c>
      <c r="Q18" s="175">
        <v>9.9499999999999993</v>
      </c>
      <c r="R18" s="62"/>
    </row>
    <row r="19" spans="1:18" s="11" customFormat="1" ht="50.1" customHeight="1">
      <c r="A19" s="62"/>
      <c r="B19" s="265"/>
      <c r="C19" s="227">
        <f t="shared" si="2"/>
        <v>7</v>
      </c>
      <c r="D19" s="168" t="s">
        <v>616</v>
      </c>
      <c r="E19" s="218">
        <v>2001</v>
      </c>
      <c r="F19" s="161" t="s">
        <v>834</v>
      </c>
      <c r="G19" s="157" t="s">
        <v>618</v>
      </c>
      <c r="H19" s="387"/>
      <c r="I19" s="387"/>
      <c r="J19" s="394"/>
      <c r="K19" s="394"/>
      <c r="L19" s="159" t="s">
        <v>518</v>
      </c>
      <c r="M19" s="159" t="s">
        <v>518</v>
      </c>
      <c r="N19" s="311">
        <f t="shared" si="0"/>
        <v>0</v>
      </c>
      <c r="O19" s="170">
        <v>4.95</v>
      </c>
      <c r="P19" s="209">
        <f t="shared" ref="P19:P24" si="3">O19*N19</f>
        <v>0</v>
      </c>
      <c r="Q19" s="175">
        <v>9.9499999999999993</v>
      </c>
      <c r="R19" s="62"/>
    </row>
    <row r="20" spans="1:18" s="11" customFormat="1" ht="50.1" customHeight="1">
      <c r="A20" s="62"/>
      <c r="B20" s="265"/>
      <c r="C20" s="227">
        <f t="shared" si="2"/>
        <v>8</v>
      </c>
      <c r="D20" s="168" t="s">
        <v>616</v>
      </c>
      <c r="E20" s="218">
        <v>2001</v>
      </c>
      <c r="F20" s="161" t="s">
        <v>120</v>
      </c>
      <c r="G20" s="157" t="s">
        <v>618</v>
      </c>
      <c r="H20" s="387"/>
      <c r="I20" s="387"/>
      <c r="J20" s="394"/>
      <c r="K20" s="394"/>
      <c r="L20" s="159" t="s">
        <v>518</v>
      </c>
      <c r="M20" s="159" t="s">
        <v>518</v>
      </c>
      <c r="N20" s="311">
        <f t="shared" si="0"/>
        <v>0</v>
      </c>
      <c r="O20" s="170">
        <v>4.95</v>
      </c>
      <c r="P20" s="209">
        <f t="shared" si="3"/>
        <v>0</v>
      </c>
      <c r="Q20" s="175">
        <v>9.9499999999999993</v>
      </c>
      <c r="R20" s="62"/>
    </row>
    <row r="21" spans="1:18" s="11" customFormat="1" ht="50.1" customHeight="1">
      <c r="A21" s="62"/>
      <c r="B21" s="265"/>
      <c r="C21" s="227">
        <f t="shared" si="2"/>
        <v>9</v>
      </c>
      <c r="D21" s="168" t="s">
        <v>616</v>
      </c>
      <c r="E21" s="218">
        <v>2001</v>
      </c>
      <c r="F21" s="161" t="s">
        <v>835</v>
      </c>
      <c r="G21" s="157" t="s">
        <v>618</v>
      </c>
      <c r="H21" s="394"/>
      <c r="I21" s="387"/>
      <c r="J21" s="387"/>
      <c r="K21" s="394"/>
      <c r="L21" s="159" t="s">
        <v>518</v>
      </c>
      <c r="M21" s="159" t="s">
        <v>518</v>
      </c>
      <c r="N21" s="311">
        <f t="shared" si="0"/>
        <v>0</v>
      </c>
      <c r="O21" s="170">
        <v>4.95</v>
      </c>
      <c r="P21" s="209">
        <f t="shared" si="3"/>
        <v>0</v>
      </c>
      <c r="Q21" s="175">
        <v>9.9499999999999993</v>
      </c>
      <c r="R21" s="62"/>
    </row>
    <row r="22" spans="1:18" s="11" customFormat="1" ht="50.1" customHeight="1">
      <c r="A22" s="62"/>
      <c r="B22" s="265"/>
      <c r="C22" s="227">
        <f t="shared" si="2"/>
        <v>10</v>
      </c>
      <c r="D22" s="168" t="s">
        <v>616</v>
      </c>
      <c r="E22" s="218">
        <v>2001</v>
      </c>
      <c r="F22" s="161" t="s">
        <v>215</v>
      </c>
      <c r="G22" s="157" t="s">
        <v>618</v>
      </c>
      <c r="H22" s="394"/>
      <c r="I22" s="387"/>
      <c r="J22" s="387"/>
      <c r="K22" s="394"/>
      <c r="L22" s="159" t="s">
        <v>518</v>
      </c>
      <c r="M22" s="159" t="s">
        <v>518</v>
      </c>
      <c r="N22" s="311">
        <f t="shared" si="0"/>
        <v>0</v>
      </c>
      <c r="O22" s="170">
        <v>4.95</v>
      </c>
      <c r="P22" s="209">
        <f t="shared" si="3"/>
        <v>0</v>
      </c>
      <c r="Q22" s="175">
        <v>9.9499999999999993</v>
      </c>
      <c r="R22" s="62"/>
    </row>
    <row r="23" spans="1:18" s="11" customFormat="1" ht="50.1" customHeight="1">
      <c r="A23" s="62"/>
      <c r="B23" s="265"/>
      <c r="C23" s="227">
        <f t="shared" si="2"/>
        <v>11</v>
      </c>
      <c r="D23" s="168" t="s">
        <v>616</v>
      </c>
      <c r="E23" s="218">
        <v>2001</v>
      </c>
      <c r="F23" s="161" t="s">
        <v>80</v>
      </c>
      <c r="G23" s="157" t="s">
        <v>618</v>
      </c>
      <c r="H23" s="394"/>
      <c r="I23" s="387"/>
      <c r="J23" s="387"/>
      <c r="K23" s="387"/>
      <c r="L23" s="159" t="s">
        <v>518</v>
      </c>
      <c r="M23" s="159" t="s">
        <v>518</v>
      </c>
      <c r="N23" s="311">
        <f t="shared" si="0"/>
        <v>0</v>
      </c>
      <c r="O23" s="170">
        <v>4.95</v>
      </c>
      <c r="P23" s="209">
        <f t="shared" si="3"/>
        <v>0</v>
      </c>
      <c r="Q23" s="175">
        <v>9.9499999999999993</v>
      </c>
      <c r="R23" s="62"/>
    </row>
    <row r="24" spans="1:18" s="11" customFormat="1" ht="50.1" customHeight="1">
      <c r="A24" s="62"/>
      <c r="B24" s="265"/>
      <c r="C24" s="227">
        <f t="shared" si="2"/>
        <v>12</v>
      </c>
      <c r="D24" s="168" t="s">
        <v>617</v>
      </c>
      <c r="E24" s="218">
        <v>2002</v>
      </c>
      <c r="F24" s="161" t="s">
        <v>833</v>
      </c>
      <c r="G24" s="157" t="s">
        <v>619</v>
      </c>
      <c r="H24" s="387"/>
      <c r="I24" s="387"/>
      <c r="J24" s="394"/>
      <c r="K24" s="394"/>
      <c r="L24" s="159" t="s">
        <v>518</v>
      </c>
      <c r="M24" s="159" t="s">
        <v>518</v>
      </c>
      <c r="N24" s="311">
        <f t="shared" si="0"/>
        <v>0</v>
      </c>
      <c r="O24" s="170">
        <v>3.95</v>
      </c>
      <c r="P24" s="209">
        <f t="shared" si="3"/>
        <v>0</v>
      </c>
      <c r="Q24" s="175">
        <v>7.95</v>
      </c>
      <c r="R24" s="62"/>
    </row>
    <row r="25" spans="1:18" s="11" customFormat="1" ht="50.1" customHeight="1">
      <c r="A25" s="62"/>
      <c r="B25" s="265"/>
      <c r="C25" s="227">
        <f t="shared" si="2"/>
        <v>13</v>
      </c>
      <c r="D25" s="168" t="s">
        <v>617</v>
      </c>
      <c r="E25" s="218">
        <v>2002</v>
      </c>
      <c r="F25" s="161" t="s">
        <v>834</v>
      </c>
      <c r="G25" s="157" t="s">
        <v>619</v>
      </c>
      <c r="H25" s="387"/>
      <c r="I25" s="387"/>
      <c r="J25" s="394"/>
      <c r="K25" s="394"/>
      <c r="L25" s="159" t="s">
        <v>518</v>
      </c>
      <c r="M25" s="159" t="s">
        <v>518</v>
      </c>
      <c r="N25" s="311">
        <f t="shared" si="0"/>
        <v>0</v>
      </c>
      <c r="O25" s="170">
        <v>3.95</v>
      </c>
      <c r="P25" s="209">
        <f t="shared" ref="P25:P30" si="4">O25*N25</f>
        <v>0</v>
      </c>
      <c r="Q25" s="175">
        <v>7.95</v>
      </c>
      <c r="R25" s="62"/>
    </row>
    <row r="26" spans="1:18" s="11" customFormat="1" ht="50.1" customHeight="1">
      <c r="A26" s="62"/>
      <c r="B26" s="265"/>
      <c r="C26" s="227">
        <f t="shared" si="2"/>
        <v>14</v>
      </c>
      <c r="D26" s="168" t="s">
        <v>617</v>
      </c>
      <c r="E26" s="218">
        <v>2002</v>
      </c>
      <c r="F26" s="161" t="s">
        <v>120</v>
      </c>
      <c r="G26" s="157" t="s">
        <v>619</v>
      </c>
      <c r="H26" s="387"/>
      <c r="I26" s="387"/>
      <c r="J26" s="394"/>
      <c r="K26" s="394"/>
      <c r="L26" s="159" t="s">
        <v>518</v>
      </c>
      <c r="M26" s="159" t="s">
        <v>518</v>
      </c>
      <c r="N26" s="311">
        <f t="shared" si="0"/>
        <v>0</v>
      </c>
      <c r="O26" s="170">
        <v>3.95</v>
      </c>
      <c r="P26" s="209">
        <f t="shared" si="4"/>
        <v>0</v>
      </c>
      <c r="Q26" s="175">
        <v>7.95</v>
      </c>
      <c r="R26" s="62"/>
    </row>
    <row r="27" spans="1:18" s="11" customFormat="1" ht="50.1" customHeight="1">
      <c r="A27" s="62"/>
      <c r="B27" s="265"/>
      <c r="C27" s="227">
        <f t="shared" si="2"/>
        <v>15</v>
      </c>
      <c r="D27" s="168" t="s">
        <v>617</v>
      </c>
      <c r="E27" s="218">
        <v>2002</v>
      </c>
      <c r="F27" s="161" t="s">
        <v>836</v>
      </c>
      <c r="G27" s="157" t="s">
        <v>619</v>
      </c>
      <c r="H27" s="387"/>
      <c r="I27" s="387"/>
      <c r="J27" s="387"/>
      <c r="K27" s="394"/>
      <c r="L27" s="159" t="s">
        <v>518</v>
      </c>
      <c r="M27" s="159" t="s">
        <v>518</v>
      </c>
      <c r="N27" s="311">
        <f t="shared" si="0"/>
        <v>0</v>
      </c>
      <c r="O27" s="170">
        <v>3.95</v>
      </c>
      <c r="P27" s="209">
        <f t="shared" si="4"/>
        <v>0</v>
      </c>
      <c r="Q27" s="175">
        <v>7.95</v>
      </c>
      <c r="R27" s="62"/>
    </row>
    <row r="28" spans="1:18" s="11" customFormat="1" ht="50.1" customHeight="1">
      <c r="A28" s="62"/>
      <c r="B28" s="265"/>
      <c r="C28" s="227">
        <f t="shared" si="2"/>
        <v>16</v>
      </c>
      <c r="D28" s="168" t="s">
        <v>617</v>
      </c>
      <c r="E28" s="218">
        <v>2002</v>
      </c>
      <c r="F28" s="161" t="s">
        <v>835</v>
      </c>
      <c r="G28" s="157" t="s">
        <v>619</v>
      </c>
      <c r="H28" s="394"/>
      <c r="I28" s="387"/>
      <c r="J28" s="387"/>
      <c r="K28" s="394"/>
      <c r="L28" s="159" t="s">
        <v>518</v>
      </c>
      <c r="M28" s="159" t="s">
        <v>518</v>
      </c>
      <c r="N28" s="311">
        <f t="shared" si="0"/>
        <v>0</v>
      </c>
      <c r="O28" s="170">
        <v>3.95</v>
      </c>
      <c r="P28" s="209">
        <f t="shared" si="4"/>
        <v>0</v>
      </c>
      <c r="Q28" s="175">
        <v>7.95</v>
      </c>
      <c r="R28" s="62"/>
    </row>
    <row r="29" spans="1:18" s="11" customFormat="1" ht="50.1" customHeight="1">
      <c r="A29" s="62"/>
      <c r="B29" s="265"/>
      <c r="C29" s="227">
        <f t="shared" si="2"/>
        <v>17</v>
      </c>
      <c r="D29" s="168" t="s">
        <v>617</v>
      </c>
      <c r="E29" s="218">
        <v>2002</v>
      </c>
      <c r="F29" s="161" t="s">
        <v>215</v>
      </c>
      <c r="G29" s="157" t="s">
        <v>619</v>
      </c>
      <c r="H29" s="394"/>
      <c r="I29" s="387"/>
      <c r="J29" s="387"/>
      <c r="K29" s="394"/>
      <c r="L29" s="159" t="s">
        <v>518</v>
      </c>
      <c r="M29" s="159" t="s">
        <v>518</v>
      </c>
      <c r="N29" s="311">
        <f t="shared" si="0"/>
        <v>0</v>
      </c>
      <c r="O29" s="170">
        <v>3.95</v>
      </c>
      <c r="P29" s="209">
        <f t="shared" si="4"/>
        <v>0</v>
      </c>
      <c r="Q29" s="175">
        <v>7.95</v>
      </c>
      <c r="R29" s="62"/>
    </row>
    <row r="30" spans="1:18" s="11" customFormat="1" ht="50.1" customHeight="1">
      <c r="A30" s="62"/>
      <c r="B30" s="265"/>
      <c r="C30" s="227">
        <f t="shared" si="2"/>
        <v>18</v>
      </c>
      <c r="D30" s="168" t="s">
        <v>617</v>
      </c>
      <c r="E30" s="218">
        <v>2002</v>
      </c>
      <c r="F30" s="161" t="s">
        <v>80</v>
      </c>
      <c r="G30" s="157" t="s">
        <v>619</v>
      </c>
      <c r="H30" s="394"/>
      <c r="I30" s="387"/>
      <c r="J30" s="387"/>
      <c r="K30" s="387"/>
      <c r="L30" s="159" t="s">
        <v>518</v>
      </c>
      <c r="M30" s="159" t="s">
        <v>518</v>
      </c>
      <c r="N30" s="311">
        <f t="shared" si="0"/>
        <v>0</v>
      </c>
      <c r="O30" s="170">
        <v>3.95</v>
      </c>
      <c r="P30" s="209">
        <f t="shared" si="4"/>
        <v>0</v>
      </c>
      <c r="Q30" s="175">
        <v>7.95</v>
      </c>
      <c r="R30" s="62"/>
    </row>
    <row r="31" spans="1:18" s="11" customFormat="1" ht="63" customHeight="1">
      <c r="A31" s="62"/>
      <c r="B31" s="265"/>
      <c r="C31" s="227">
        <f t="shared" si="2"/>
        <v>19</v>
      </c>
      <c r="D31" s="168" t="s">
        <v>852</v>
      </c>
      <c r="E31" s="218">
        <v>2001</v>
      </c>
      <c r="F31" s="161" t="s">
        <v>620</v>
      </c>
      <c r="G31" s="157" t="s">
        <v>855</v>
      </c>
      <c r="H31" s="394"/>
      <c r="I31" s="394"/>
      <c r="J31" s="394"/>
      <c r="K31" s="387"/>
      <c r="L31" s="159" t="s">
        <v>621</v>
      </c>
      <c r="M31" s="159" t="s">
        <v>624</v>
      </c>
      <c r="N31" s="311">
        <f t="shared" si="0"/>
        <v>0</v>
      </c>
      <c r="O31" s="170">
        <v>299</v>
      </c>
      <c r="P31" s="209">
        <f>O31*N31</f>
        <v>0</v>
      </c>
      <c r="Q31" s="175">
        <v>9.9499999999999993</v>
      </c>
      <c r="R31" s="62"/>
    </row>
    <row r="32" spans="1:18" s="11" customFormat="1" ht="61.5" customHeight="1">
      <c r="A32" s="62"/>
      <c r="B32" s="265"/>
      <c r="C32" s="227">
        <f t="shared" si="2"/>
        <v>20</v>
      </c>
      <c r="D32" s="168" t="s">
        <v>853</v>
      </c>
      <c r="E32" s="218">
        <v>2002</v>
      </c>
      <c r="F32" s="161" t="s">
        <v>620</v>
      </c>
      <c r="G32" s="157" t="s">
        <v>856</v>
      </c>
      <c r="H32" s="394"/>
      <c r="I32" s="394"/>
      <c r="J32" s="394"/>
      <c r="K32" s="387"/>
      <c r="L32" s="159" t="s">
        <v>621</v>
      </c>
      <c r="M32" s="159" t="s">
        <v>624</v>
      </c>
      <c r="N32" s="311">
        <f t="shared" si="0"/>
        <v>0</v>
      </c>
      <c r="O32" s="170">
        <v>249</v>
      </c>
      <c r="P32" s="209">
        <f>O32*N32</f>
        <v>0</v>
      </c>
      <c r="Q32" s="175">
        <v>7.95</v>
      </c>
      <c r="R32" s="62"/>
    </row>
    <row r="33" spans="1:20" s="11" customFormat="1" ht="79.5" customHeight="1" thickBot="1">
      <c r="A33" s="62"/>
      <c r="B33" s="265"/>
      <c r="C33" s="228">
        <f t="shared" si="2"/>
        <v>21</v>
      </c>
      <c r="D33" s="254" t="s">
        <v>854</v>
      </c>
      <c r="E33" s="255" t="s">
        <v>622</v>
      </c>
      <c r="F33" s="255" t="s">
        <v>620</v>
      </c>
      <c r="G33" s="210" t="s">
        <v>857</v>
      </c>
      <c r="H33" s="426"/>
      <c r="I33" s="426"/>
      <c r="J33" s="426"/>
      <c r="K33" s="421"/>
      <c r="L33" s="340" t="s">
        <v>623</v>
      </c>
      <c r="M33" s="476" t="s">
        <v>624</v>
      </c>
      <c r="N33" s="477">
        <f t="shared" si="0"/>
        <v>0</v>
      </c>
      <c r="O33" s="213">
        <v>499</v>
      </c>
      <c r="P33" s="214">
        <f>O33*N33</f>
        <v>0</v>
      </c>
      <c r="Q33" s="475" t="s">
        <v>832</v>
      </c>
      <c r="R33" s="62"/>
    </row>
    <row r="34" spans="1:20" ht="24" customHeight="1" thickBot="1">
      <c r="A34" s="2"/>
      <c r="B34" s="144"/>
      <c r="C34" s="553" t="s">
        <v>851</v>
      </c>
      <c r="D34" s="150"/>
      <c r="E34" s="150"/>
      <c r="F34" s="304"/>
      <c r="G34" s="291"/>
      <c r="H34" s="291"/>
      <c r="I34" s="291"/>
      <c r="J34" s="291"/>
      <c r="K34" s="291"/>
      <c r="L34" s="474"/>
      <c r="M34" s="474"/>
      <c r="N34" s="292"/>
      <c r="O34" s="293"/>
      <c r="P34" s="294"/>
      <c r="Q34" s="327"/>
      <c r="R34" s="2"/>
      <c r="S34" s="2"/>
      <c r="T34" s="2"/>
    </row>
    <row r="35" spans="1:20" s="11" customFormat="1" ht="50.1" customHeight="1">
      <c r="A35" s="62"/>
      <c r="B35" s="265"/>
      <c r="C35" s="226">
        <v>9</v>
      </c>
      <c r="D35" s="253" t="s">
        <v>521</v>
      </c>
      <c r="E35" s="217">
        <v>1000</v>
      </c>
      <c r="F35" s="256" t="s">
        <v>516</v>
      </c>
      <c r="G35" s="184" t="s">
        <v>522</v>
      </c>
      <c r="H35" s="422"/>
      <c r="I35" s="422"/>
      <c r="J35" s="422"/>
      <c r="K35" s="422"/>
      <c r="L35" s="184" t="s">
        <v>518</v>
      </c>
      <c r="M35" s="184" t="s">
        <v>518</v>
      </c>
      <c r="N35" s="310">
        <f t="shared" ref="N35:N58" si="5">SUM(H35:K35)</f>
        <v>0</v>
      </c>
      <c r="O35" s="201">
        <v>3.35</v>
      </c>
      <c r="P35" s="207">
        <f t="shared" ref="P35:P43" si="6">O35*N35</f>
        <v>0</v>
      </c>
      <c r="Q35" s="251">
        <v>6.99</v>
      </c>
      <c r="R35" s="62"/>
    </row>
    <row r="36" spans="1:20" s="11" customFormat="1" ht="50.1" customHeight="1">
      <c r="B36" s="265"/>
      <c r="C36" s="227">
        <f t="shared" ref="C36:C58" si="7">C35+1</f>
        <v>10</v>
      </c>
      <c r="D36" s="168" t="s">
        <v>521</v>
      </c>
      <c r="E36" s="218">
        <v>1000</v>
      </c>
      <c r="F36" s="377" t="s">
        <v>554</v>
      </c>
      <c r="G36" s="157" t="s">
        <v>522</v>
      </c>
      <c r="H36" s="387"/>
      <c r="I36" s="387"/>
      <c r="J36" s="394"/>
      <c r="K36" s="394"/>
      <c r="L36" s="159" t="s">
        <v>518</v>
      </c>
      <c r="M36" s="159" t="s">
        <v>518</v>
      </c>
      <c r="N36" s="311">
        <f t="shared" si="5"/>
        <v>0</v>
      </c>
      <c r="O36" s="170">
        <v>3.35</v>
      </c>
      <c r="P36" s="209">
        <f t="shared" si="6"/>
        <v>0</v>
      </c>
      <c r="Q36" s="175">
        <v>6.99</v>
      </c>
    </row>
    <row r="37" spans="1:20" s="11" customFormat="1" ht="50.1" customHeight="1">
      <c r="B37" s="265"/>
      <c r="C37" s="227">
        <f t="shared" si="7"/>
        <v>11</v>
      </c>
      <c r="D37" s="168" t="s">
        <v>521</v>
      </c>
      <c r="E37" s="218">
        <v>1000</v>
      </c>
      <c r="F37" s="161" t="s">
        <v>523</v>
      </c>
      <c r="G37" s="157" t="s">
        <v>522</v>
      </c>
      <c r="H37" s="387"/>
      <c r="I37" s="387"/>
      <c r="J37" s="387"/>
      <c r="K37" s="387"/>
      <c r="L37" s="159" t="s">
        <v>518</v>
      </c>
      <c r="M37" s="159" t="s">
        <v>518</v>
      </c>
      <c r="N37" s="311">
        <f t="shared" si="5"/>
        <v>0</v>
      </c>
      <c r="O37" s="170">
        <v>3.35</v>
      </c>
      <c r="P37" s="209">
        <f t="shared" si="6"/>
        <v>0</v>
      </c>
      <c r="Q37" s="175">
        <v>6.99</v>
      </c>
    </row>
    <row r="38" spans="1:20" s="11" customFormat="1" ht="50.1" customHeight="1">
      <c r="B38" s="265"/>
      <c r="C38" s="227">
        <f t="shared" si="7"/>
        <v>12</v>
      </c>
      <c r="D38" s="168" t="s">
        <v>529</v>
      </c>
      <c r="E38" s="218">
        <v>1001</v>
      </c>
      <c r="F38" s="161" t="s">
        <v>526</v>
      </c>
      <c r="G38" s="159" t="s">
        <v>530</v>
      </c>
      <c r="H38" s="387"/>
      <c r="I38" s="387"/>
      <c r="J38" s="387"/>
      <c r="K38" s="387"/>
      <c r="L38" s="159" t="s">
        <v>518</v>
      </c>
      <c r="M38" s="159" t="s">
        <v>518</v>
      </c>
      <c r="N38" s="311">
        <f t="shared" si="5"/>
        <v>0</v>
      </c>
      <c r="O38" s="170">
        <v>4.5</v>
      </c>
      <c r="P38" s="209">
        <f t="shared" si="6"/>
        <v>0</v>
      </c>
      <c r="Q38" s="175">
        <v>8.99</v>
      </c>
    </row>
    <row r="39" spans="1:20" s="11" customFormat="1" ht="50.1" customHeight="1">
      <c r="B39" s="265"/>
      <c r="C39" s="227">
        <f t="shared" si="7"/>
        <v>13</v>
      </c>
      <c r="D39" s="168" t="s">
        <v>529</v>
      </c>
      <c r="E39" s="218">
        <v>1001</v>
      </c>
      <c r="F39" s="161" t="s">
        <v>527</v>
      </c>
      <c r="G39" s="157" t="s">
        <v>530</v>
      </c>
      <c r="H39" s="394"/>
      <c r="I39" s="387"/>
      <c r="J39" s="387"/>
      <c r="K39" s="387"/>
      <c r="L39" s="159" t="s">
        <v>518</v>
      </c>
      <c r="M39" s="159" t="s">
        <v>518</v>
      </c>
      <c r="N39" s="311">
        <f t="shared" si="5"/>
        <v>0</v>
      </c>
      <c r="O39" s="170">
        <v>4.5</v>
      </c>
      <c r="P39" s="209">
        <f>O39*N39</f>
        <v>0</v>
      </c>
      <c r="Q39" s="175">
        <v>8.99</v>
      </c>
    </row>
    <row r="40" spans="1:20" s="11" customFormat="1" ht="50.1" customHeight="1">
      <c r="B40" s="265"/>
      <c r="C40" s="227">
        <f t="shared" si="7"/>
        <v>14</v>
      </c>
      <c r="D40" s="168" t="s">
        <v>529</v>
      </c>
      <c r="E40" s="218">
        <v>1001</v>
      </c>
      <c r="F40" s="161" t="s">
        <v>528</v>
      </c>
      <c r="G40" s="157" t="s">
        <v>530</v>
      </c>
      <c r="H40" s="387"/>
      <c r="I40" s="387"/>
      <c r="J40" s="387"/>
      <c r="K40" s="394"/>
      <c r="L40" s="159" t="s">
        <v>518</v>
      </c>
      <c r="M40" s="159" t="s">
        <v>518</v>
      </c>
      <c r="N40" s="311">
        <f t="shared" si="5"/>
        <v>0</v>
      </c>
      <c r="O40" s="170">
        <v>4.5</v>
      </c>
      <c r="P40" s="209">
        <f>O40*N40</f>
        <v>0</v>
      </c>
      <c r="Q40" s="175">
        <v>8.99</v>
      </c>
    </row>
    <row r="41" spans="1:20" s="11" customFormat="1" ht="50.1" customHeight="1">
      <c r="B41" s="265"/>
      <c r="C41" s="227">
        <f t="shared" si="7"/>
        <v>15</v>
      </c>
      <c r="D41" s="168" t="s">
        <v>531</v>
      </c>
      <c r="E41" s="161">
        <v>1002</v>
      </c>
      <c r="F41" s="161" t="s">
        <v>527</v>
      </c>
      <c r="G41" s="159" t="s">
        <v>532</v>
      </c>
      <c r="H41" s="394"/>
      <c r="I41" s="394"/>
      <c r="J41" s="387"/>
      <c r="K41" s="387"/>
      <c r="L41" s="159" t="s">
        <v>518</v>
      </c>
      <c r="M41" s="159" t="s">
        <v>518</v>
      </c>
      <c r="N41" s="311">
        <f t="shared" si="5"/>
        <v>0</v>
      </c>
      <c r="O41" s="170">
        <v>6</v>
      </c>
      <c r="P41" s="209">
        <f>O41*N41</f>
        <v>0</v>
      </c>
      <c r="Q41" s="175">
        <v>12.49</v>
      </c>
    </row>
    <row r="42" spans="1:20" s="11" customFormat="1" ht="50.1" customHeight="1">
      <c r="B42" s="265"/>
      <c r="C42" s="227">
        <f t="shared" si="7"/>
        <v>16</v>
      </c>
      <c r="D42" s="168" t="s">
        <v>534</v>
      </c>
      <c r="E42" s="161">
        <v>1003</v>
      </c>
      <c r="F42" s="161" t="s">
        <v>526</v>
      </c>
      <c r="G42" s="159" t="s">
        <v>535</v>
      </c>
      <c r="H42" s="387"/>
      <c r="I42" s="387"/>
      <c r="J42" s="387"/>
      <c r="K42" s="387"/>
      <c r="L42" s="159" t="s">
        <v>518</v>
      </c>
      <c r="M42" s="159" t="s">
        <v>518</v>
      </c>
      <c r="N42" s="311">
        <f t="shared" si="5"/>
        <v>0</v>
      </c>
      <c r="O42" s="170">
        <v>2.99</v>
      </c>
      <c r="P42" s="209">
        <f>O42*N42</f>
        <v>0</v>
      </c>
      <c r="Q42" s="175">
        <v>6.49</v>
      </c>
    </row>
    <row r="43" spans="1:20" s="11" customFormat="1" ht="50.1" customHeight="1">
      <c r="B43" s="265"/>
      <c r="C43" s="227">
        <f t="shared" si="7"/>
        <v>17</v>
      </c>
      <c r="D43" s="168" t="s">
        <v>534</v>
      </c>
      <c r="E43" s="218">
        <v>1003</v>
      </c>
      <c r="F43" s="161" t="s">
        <v>533</v>
      </c>
      <c r="G43" s="159" t="s">
        <v>535</v>
      </c>
      <c r="H43" s="387"/>
      <c r="I43" s="387"/>
      <c r="J43" s="394"/>
      <c r="K43" s="394"/>
      <c r="L43" s="159" t="s">
        <v>518</v>
      </c>
      <c r="M43" s="159" t="s">
        <v>518</v>
      </c>
      <c r="N43" s="311">
        <f t="shared" si="5"/>
        <v>0</v>
      </c>
      <c r="O43" s="170">
        <v>2.99</v>
      </c>
      <c r="P43" s="209">
        <f t="shared" si="6"/>
        <v>0</v>
      </c>
      <c r="Q43" s="175">
        <v>6.49</v>
      </c>
    </row>
    <row r="44" spans="1:20" s="11" customFormat="1" ht="50.1" customHeight="1">
      <c r="B44" s="265"/>
      <c r="C44" s="227">
        <f t="shared" si="7"/>
        <v>18</v>
      </c>
      <c r="D44" s="168" t="s">
        <v>539</v>
      </c>
      <c r="E44" s="218">
        <v>2000</v>
      </c>
      <c r="F44" s="161" t="s">
        <v>536</v>
      </c>
      <c r="G44" s="159" t="s">
        <v>540</v>
      </c>
      <c r="H44" s="387"/>
      <c r="I44" s="387"/>
      <c r="J44" s="387"/>
      <c r="K44" s="387"/>
      <c r="L44" s="159" t="s">
        <v>518</v>
      </c>
      <c r="M44" s="159" t="s">
        <v>518</v>
      </c>
      <c r="N44" s="311">
        <f t="shared" si="5"/>
        <v>0</v>
      </c>
      <c r="O44" s="170">
        <v>4.3499999999999996</v>
      </c>
      <c r="P44" s="209">
        <f t="shared" ref="P44:P58" si="8">O44*N44</f>
        <v>0</v>
      </c>
      <c r="Q44" s="175">
        <v>8.99</v>
      </c>
    </row>
    <row r="45" spans="1:20" s="11" customFormat="1" ht="50.1" customHeight="1">
      <c r="B45" s="265"/>
      <c r="C45" s="227">
        <f t="shared" si="7"/>
        <v>19</v>
      </c>
      <c r="D45" s="168" t="s">
        <v>539</v>
      </c>
      <c r="E45" s="218">
        <v>2000</v>
      </c>
      <c r="F45" s="161" t="s">
        <v>537</v>
      </c>
      <c r="G45" s="159" t="s">
        <v>540</v>
      </c>
      <c r="H45" s="387"/>
      <c r="I45" s="387"/>
      <c r="J45" s="387"/>
      <c r="K45" s="394"/>
      <c r="L45" s="159" t="s">
        <v>518</v>
      </c>
      <c r="M45" s="159" t="s">
        <v>518</v>
      </c>
      <c r="N45" s="311">
        <f t="shared" si="5"/>
        <v>0</v>
      </c>
      <c r="O45" s="170">
        <v>4.3499999999999996</v>
      </c>
      <c r="P45" s="209">
        <f t="shared" si="8"/>
        <v>0</v>
      </c>
      <c r="Q45" s="175">
        <v>8.99</v>
      </c>
    </row>
    <row r="46" spans="1:20" s="11" customFormat="1" ht="50.1" customHeight="1">
      <c r="B46" s="265"/>
      <c r="C46" s="227">
        <f t="shared" si="7"/>
        <v>20</v>
      </c>
      <c r="D46" s="167" t="s">
        <v>539</v>
      </c>
      <c r="E46" s="218">
        <v>2000</v>
      </c>
      <c r="F46" s="160" t="s">
        <v>215</v>
      </c>
      <c r="G46" s="156" t="s">
        <v>540</v>
      </c>
      <c r="H46" s="424"/>
      <c r="I46" s="424"/>
      <c r="J46" s="424"/>
      <c r="K46" s="428"/>
      <c r="L46" s="388" t="s">
        <v>518</v>
      </c>
      <c r="M46" s="388" t="s">
        <v>518</v>
      </c>
      <c r="N46" s="425">
        <f t="shared" si="5"/>
        <v>0</v>
      </c>
      <c r="O46" s="170">
        <v>4.3499999999999996</v>
      </c>
      <c r="P46" s="209">
        <f t="shared" si="8"/>
        <v>0</v>
      </c>
      <c r="Q46" s="175">
        <v>8.99</v>
      </c>
    </row>
    <row r="47" spans="1:20" s="11" customFormat="1" ht="50.1" customHeight="1">
      <c r="B47" s="265"/>
      <c r="C47" s="227">
        <f t="shared" si="7"/>
        <v>21</v>
      </c>
      <c r="D47" s="168" t="s">
        <v>539</v>
      </c>
      <c r="E47" s="218">
        <v>2000</v>
      </c>
      <c r="F47" s="161" t="s">
        <v>538</v>
      </c>
      <c r="G47" s="157" t="s">
        <v>540</v>
      </c>
      <c r="H47" s="387"/>
      <c r="I47" s="387"/>
      <c r="J47" s="394"/>
      <c r="K47" s="394"/>
      <c r="L47" s="159" t="s">
        <v>518</v>
      </c>
      <c r="M47" s="159" t="s">
        <v>518</v>
      </c>
      <c r="N47" s="311">
        <f t="shared" si="5"/>
        <v>0</v>
      </c>
      <c r="O47" s="170">
        <v>4.3499999999999996</v>
      </c>
      <c r="P47" s="209">
        <f t="shared" si="8"/>
        <v>0</v>
      </c>
      <c r="Q47" s="175">
        <v>8.99</v>
      </c>
    </row>
    <row r="48" spans="1:20" s="11" customFormat="1" ht="50.1" customHeight="1">
      <c r="B48" s="265"/>
      <c r="C48" s="227">
        <f t="shared" si="7"/>
        <v>22</v>
      </c>
      <c r="D48" s="168" t="s">
        <v>544</v>
      </c>
      <c r="E48" s="218">
        <v>3000</v>
      </c>
      <c r="F48" s="161" t="s">
        <v>541</v>
      </c>
      <c r="G48" s="159" t="s">
        <v>545</v>
      </c>
      <c r="H48" s="387"/>
      <c r="I48" s="387"/>
      <c r="J48" s="387"/>
      <c r="K48" s="387"/>
      <c r="L48" s="159" t="s">
        <v>518</v>
      </c>
      <c r="M48" s="159" t="s">
        <v>518</v>
      </c>
      <c r="N48" s="311">
        <f t="shared" si="5"/>
        <v>0</v>
      </c>
      <c r="O48" s="170">
        <v>4.8</v>
      </c>
      <c r="P48" s="209">
        <f t="shared" si="8"/>
        <v>0</v>
      </c>
      <c r="Q48" s="175">
        <v>9.99</v>
      </c>
    </row>
    <row r="49" spans="2:17" s="11" customFormat="1" ht="50.1" customHeight="1">
      <c r="B49" s="265"/>
      <c r="C49" s="227">
        <f t="shared" si="7"/>
        <v>23</v>
      </c>
      <c r="D49" s="168" t="s">
        <v>544</v>
      </c>
      <c r="E49" s="218">
        <v>3000</v>
      </c>
      <c r="F49" s="161" t="s">
        <v>542</v>
      </c>
      <c r="G49" s="157" t="s">
        <v>545</v>
      </c>
      <c r="H49" s="387"/>
      <c r="I49" s="387"/>
      <c r="J49" s="387"/>
      <c r="K49" s="387"/>
      <c r="L49" s="159" t="s">
        <v>518</v>
      </c>
      <c r="M49" s="159" t="s">
        <v>518</v>
      </c>
      <c r="N49" s="311">
        <f t="shared" si="5"/>
        <v>0</v>
      </c>
      <c r="O49" s="170">
        <v>4.8</v>
      </c>
      <c r="P49" s="209">
        <f t="shared" si="8"/>
        <v>0</v>
      </c>
      <c r="Q49" s="175">
        <v>9.99</v>
      </c>
    </row>
    <row r="50" spans="2:17" s="11" customFormat="1" ht="50.1" customHeight="1">
      <c r="B50" s="265"/>
      <c r="C50" s="227">
        <f t="shared" si="7"/>
        <v>24</v>
      </c>
      <c r="D50" s="168" t="s">
        <v>544</v>
      </c>
      <c r="E50" s="218">
        <v>3000</v>
      </c>
      <c r="F50" s="161" t="s">
        <v>543</v>
      </c>
      <c r="G50" s="157" t="s">
        <v>545</v>
      </c>
      <c r="H50" s="387"/>
      <c r="I50" s="387"/>
      <c r="J50" s="387"/>
      <c r="K50" s="387"/>
      <c r="L50" s="159" t="s">
        <v>518</v>
      </c>
      <c r="M50" s="159" t="s">
        <v>518</v>
      </c>
      <c r="N50" s="311">
        <f t="shared" si="5"/>
        <v>0</v>
      </c>
      <c r="O50" s="170">
        <v>4.8</v>
      </c>
      <c r="P50" s="209">
        <f t="shared" si="8"/>
        <v>0</v>
      </c>
      <c r="Q50" s="175">
        <v>9.99</v>
      </c>
    </row>
    <row r="51" spans="2:17" s="11" customFormat="1" ht="50.1" customHeight="1">
      <c r="B51" s="265"/>
      <c r="C51" s="227">
        <f t="shared" si="7"/>
        <v>25</v>
      </c>
      <c r="D51" s="168" t="s">
        <v>549</v>
      </c>
      <c r="E51" s="218">
        <v>3002</v>
      </c>
      <c r="F51" s="161" t="s">
        <v>546</v>
      </c>
      <c r="G51" s="159" t="s">
        <v>550</v>
      </c>
      <c r="H51" s="387"/>
      <c r="I51" s="387"/>
      <c r="J51" s="387"/>
      <c r="K51" s="387"/>
      <c r="L51" s="159" t="s">
        <v>518</v>
      </c>
      <c r="M51" s="159" t="s">
        <v>518</v>
      </c>
      <c r="N51" s="311">
        <f t="shared" si="5"/>
        <v>0</v>
      </c>
      <c r="O51" s="170">
        <v>7.5</v>
      </c>
      <c r="P51" s="209">
        <f t="shared" si="8"/>
        <v>0</v>
      </c>
      <c r="Q51" s="175">
        <v>15.99</v>
      </c>
    </row>
    <row r="52" spans="2:17" s="11" customFormat="1" ht="39.950000000000003" customHeight="1">
      <c r="B52" s="405"/>
      <c r="C52" s="227">
        <f t="shared" si="7"/>
        <v>26</v>
      </c>
      <c r="D52" s="167" t="s">
        <v>549</v>
      </c>
      <c r="E52" s="218">
        <v>3002</v>
      </c>
      <c r="F52" s="160" t="s">
        <v>547</v>
      </c>
      <c r="G52" s="156" t="s">
        <v>550</v>
      </c>
      <c r="H52" s="424"/>
      <c r="I52" s="424"/>
      <c r="J52" s="424"/>
      <c r="K52" s="428"/>
      <c r="L52" s="388" t="s">
        <v>518</v>
      </c>
      <c r="M52" s="388" t="s">
        <v>518</v>
      </c>
      <c r="N52" s="425">
        <f t="shared" si="5"/>
        <v>0</v>
      </c>
      <c r="O52" s="170">
        <v>7.5</v>
      </c>
      <c r="P52" s="209">
        <f t="shared" si="8"/>
        <v>0</v>
      </c>
      <c r="Q52" s="175">
        <v>15.99</v>
      </c>
    </row>
    <row r="53" spans="2:17" s="11" customFormat="1" ht="39.950000000000003" customHeight="1">
      <c r="B53" s="265"/>
      <c r="C53" s="227">
        <f t="shared" si="7"/>
        <v>27</v>
      </c>
      <c r="D53" s="168" t="s">
        <v>549</v>
      </c>
      <c r="E53" s="218">
        <v>3002</v>
      </c>
      <c r="F53" s="161" t="s">
        <v>548</v>
      </c>
      <c r="G53" s="157" t="s">
        <v>550</v>
      </c>
      <c r="H53" s="387"/>
      <c r="I53" s="387"/>
      <c r="J53" s="394"/>
      <c r="K53" s="394"/>
      <c r="L53" s="159" t="s">
        <v>518</v>
      </c>
      <c r="M53" s="159" t="s">
        <v>518</v>
      </c>
      <c r="N53" s="311">
        <f t="shared" si="5"/>
        <v>0</v>
      </c>
      <c r="O53" s="170">
        <v>7.5</v>
      </c>
      <c r="P53" s="209">
        <f t="shared" si="8"/>
        <v>0</v>
      </c>
      <c r="Q53" s="175">
        <v>15.99</v>
      </c>
    </row>
    <row r="54" spans="2:17" s="11" customFormat="1" ht="39.950000000000003" customHeight="1">
      <c r="B54" s="265"/>
      <c r="C54" s="227">
        <f t="shared" si="7"/>
        <v>28</v>
      </c>
      <c r="D54" s="168" t="s">
        <v>551</v>
      </c>
      <c r="E54" s="218">
        <v>3001</v>
      </c>
      <c r="F54" s="429" t="s">
        <v>555</v>
      </c>
      <c r="G54" s="159" t="s">
        <v>552</v>
      </c>
      <c r="H54" s="387"/>
      <c r="I54" s="387"/>
      <c r="J54" s="387"/>
      <c r="K54" s="387"/>
      <c r="L54" s="159" t="s">
        <v>553</v>
      </c>
      <c r="M54" s="159" t="s">
        <v>111</v>
      </c>
      <c r="N54" s="311">
        <f t="shared" si="5"/>
        <v>0</v>
      </c>
      <c r="O54" s="170">
        <v>6</v>
      </c>
      <c r="P54" s="209">
        <f t="shared" si="8"/>
        <v>0</v>
      </c>
      <c r="Q54" s="175">
        <v>12.99</v>
      </c>
    </row>
    <row r="55" spans="2:17" s="11" customFormat="1" ht="39.950000000000003" customHeight="1">
      <c r="B55" s="265"/>
      <c r="C55" s="227">
        <f t="shared" si="7"/>
        <v>29</v>
      </c>
      <c r="D55" s="168" t="s">
        <v>551</v>
      </c>
      <c r="E55" s="218">
        <v>3001</v>
      </c>
      <c r="F55" s="377" t="s">
        <v>556</v>
      </c>
      <c r="G55" s="157" t="s">
        <v>552</v>
      </c>
      <c r="H55" s="387"/>
      <c r="I55" s="387"/>
      <c r="J55" s="394"/>
      <c r="K55" s="394"/>
      <c r="L55" s="159" t="s">
        <v>553</v>
      </c>
      <c r="M55" s="159" t="s">
        <v>111</v>
      </c>
      <c r="N55" s="311">
        <f t="shared" si="5"/>
        <v>0</v>
      </c>
      <c r="O55" s="170">
        <v>6</v>
      </c>
      <c r="P55" s="209">
        <f t="shared" si="8"/>
        <v>0</v>
      </c>
      <c r="Q55" s="175">
        <v>12.99</v>
      </c>
    </row>
    <row r="56" spans="2:17" s="11" customFormat="1" ht="39.950000000000003" customHeight="1">
      <c r="B56" s="265"/>
      <c r="C56" s="227">
        <f t="shared" si="7"/>
        <v>30</v>
      </c>
      <c r="D56" s="168" t="s">
        <v>524</v>
      </c>
      <c r="E56" s="218">
        <v>3003</v>
      </c>
      <c r="F56" s="161" t="s">
        <v>121</v>
      </c>
      <c r="G56" s="159" t="s">
        <v>525</v>
      </c>
      <c r="H56" s="394"/>
      <c r="I56" s="387"/>
      <c r="J56" s="387"/>
      <c r="K56" s="394"/>
      <c r="L56" s="159" t="s">
        <v>518</v>
      </c>
      <c r="M56" s="159" t="s">
        <v>518</v>
      </c>
      <c r="N56" s="311">
        <f t="shared" si="5"/>
        <v>0</v>
      </c>
      <c r="O56" s="170">
        <v>5</v>
      </c>
      <c r="P56" s="209">
        <f t="shared" si="8"/>
        <v>0</v>
      </c>
      <c r="Q56" s="175">
        <v>10.99</v>
      </c>
    </row>
    <row r="57" spans="2:17" s="11" customFormat="1" ht="42" customHeight="1">
      <c r="B57" s="265"/>
      <c r="C57" s="227">
        <f t="shared" si="7"/>
        <v>31</v>
      </c>
      <c r="D57" s="168" t="s">
        <v>524</v>
      </c>
      <c r="E57" s="218">
        <v>3003</v>
      </c>
      <c r="F57" s="161" t="s">
        <v>519</v>
      </c>
      <c r="G57" s="157" t="s">
        <v>525</v>
      </c>
      <c r="H57" s="387"/>
      <c r="I57" s="387"/>
      <c r="J57" s="387"/>
      <c r="K57" s="387"/>
      <c r="L57" s="159" t="s">
        <v>518</v>
      </c>
      <c r="M57" s="159" t="s">
        <v>518</v>
      </c>
      <c r="N57" s="311">
        <f t="shared" si="5"/>
        <v>0</v>
      </c>
      <c r="O57" s="170">
        <v>5</v>
      </c>
      <c r="P57" s="209">
        <f t="shared" si="8"/>
        <v>0</v>
      </c>
      <c r="Q57" s="175">
        <v>10.99</v>
      </c>
    </row>
    <row r="58" spans="2:17" s="11" customFormat="1" ht="39.950000000000003" customHeight="1" thickBot="1">
      <c r="B58" s="270"/>
      <c r="C58" s="228">
        <f t="shared" si="7"/>
        <v>32</v>
      </c>
      <c r="D58" s="427" t="s">
        <v>524</v>
      </c>
      <c r="E58" s="219">
        <v>3003</v>
      </c>
      <c r="F58" s="255" t="s">
        <v>520</v>
      </c>
      <c r="G58" s="210" t="s">
        <v>525</v>
      </c>
      <c r="H58" s="421"/>
      <c r="I58" s="421"/>
      <c r="J58" s="426"/>
      <c r="K58" s="426"/>
      <c r="L58" s="340" t="s">
        <v>518</v>
      </c>
      <c r="M58" s="340" t="s">
        <v>518</v>
      </c>
      <c r="N58" s="312">
        <f t="shared" si="5"/>
        <v>0</v>
      </c>
      <c r="O58" s="213">
        <v>5</v>
      </c>
      <c r="P58" s="214">
        <f t="shared" si="8"/>
        <v>0</v>
      </c>
      <c r="Q58" s="252">
        <v>10.99</v>
      </c>
    </row>
    <row r="59" spans="2:17" s="11" customFormat="1" ht="15" customHeight="1" thickBot="1">
      <c r="C59" s="271"/>
      <c r="D59" s="272"/>
      <c r="E59" s="272"/>
      <c r="F59" s="273"/>
      <c r="G59" s="273"/>
      <c r="H59" s="273"/>
      <c r="I59" s="273"/>
      <c r="J59" s="273"/>
      <c r="K59" s="273"/>
      <c r="L59" s="273"/>
      <c r="M59" s="273"/>
      <c r="N59" s="384"/>
      <c r="O59" s="385"/>
      <c r="P59" s="386"/>
      <c r="Q59" s="323"/>
    </row>
    <row r="60" spans="2:17" ht="5.0999999999999996" customHeight="1" thickBot="1"/>
    <row r="61" spans="2:17" s="301" customFormat="1" ht="39.950000000000003" customHeight="1" thickBot="1">
      <c r="C61" s="669" t="s">
        <v>73</v>
      </c>
      <c r="D61" s="740"/>
      <c r="E61" s="740"/>
      <c r="F61" s="670"/>
      <c r="G61" s="670"/>
      <c r="H61" s="744" t="s">
        <v>510</v>
      </c>
      <c r="I61" s="745"/>
      <c r="J61" s="745"/>
      <c r="K61" s="745"/>
      <c r="L61" s="746"/>
      <c r="M61" s="290"/>
      <c r="N61" s="302"/>
      <c r="Q61" s="320"/>
    </row>
    <row r="62" spans="2:17" s="301" customFormat="1" ht="39.950000000000003" customHeight="1" thickBot="1">
      <c r="C62" s="741" t="s">
        <v>509</v>
      </c>
      <c r="D62" s="742"/>
      <c r="E62" s="742"/>
      <c r="F62" s="742"/>
      <c r="G62" s="743"/>
      <c r="H62" s="738" t="s">
        <v>270</v>
      </c>
      <c r="I62" s="739"/>
      <c r="J62" s="752" t="s">
        <v>271</v>
      </c>
      <c r="K62" s="752"/>
      <c r="L62" s="418" t="s">
        <v>511</v>
      </c>
      <c r="M62" s="417"/>
      <c r="N62" s="302"/>
      <c r="Q62" s="320"/>
    </row>
    <row r="63" spans="2:17" s="301" customFormat="1" ht="39.950000000000003" customHeight="1" thickBot="1">
      <c r="C63" s="758" t="s">
        <v>285</v>
      </c>
      <c r="D63" s="759"/>
      <c r="E63" s="759"/>
      <c r="F63" s="759"/>
      <c r="G63" s="760"/>
      <c r="H63" s="754" t="s">
        <v>600</v>
      </c>
      <c r="I63" s="755"/>
      <c r="J63" s="756" t="s">
        <v>859</v>
      </c>
      <c r="K63" s="757"/>
      <c r="L63" s="419" t="s">
        <v>858</v>
      </c>
      <c r="M63" s="119"/>
      <c r="N63" s="302"/>
      <c r="Q63" s="320"/>
    </row>
    <row r="64" spans="2:17" s="301" customFormat="1" ht="39.950000000000003" customHeight="1" thickBot="1">
      <c r="C64" s="758" t="s">
        <v>1</v>
      </c>
      <c r="D64" s="742"/>
      <c r="E64" s="742"/>
      <c r="F64" s="742"/>
      <c r="G64" s="743"/>
      <c r="H64" s="754" t="s">
        <v>601</v>
      </c>
      <c r="I64" s="755"/>
      <c r="J64" s="756" t="s">
        <v>861</v>
      </c>
      <c r="K64" s="757"/>
      <c r="L64" s="419" t="s">
        <v>860</v>
      </c>
      <c r="M64" s="119"/>
      <c r="N64" s="302"/>
      <c r="Q64" s="320"/>
    </row>
    <row r="65" spans="3:17" s="301" customFormat="1" ht="39.950000000000003" customHeight="1" thickBot="1">
      <c r="C65" s="753" t="s">
        <v>806</v>
      </c>
      <c r="D65" s="742"/>
      <c r="E65" s="742"/>
      <c r="F65" s="742"/>
      <c r="G65" s="743"/>
      <c r="H65" s="754" t="s">
        <v>602</v>
      </c>
      <c r="I65" s="755"/>
      <c r="J65" s="764" t="s">
        <v>862</v>
      </c>
      <c r="K65" s="757"/>
      <c r="L65" s="419" t="s">
        <v>514</v>
      </c>
      <c r="M65" s="119"/>
      <c r="N65" s="302"/>
      <c r="Q65" s="320"/>
    </row>
    <row r="66" spans="3:17" s="301" customFormat="1" ht="39.950000000000003" customHeight="1" thickBot="1">
      <c r="C66" s="473" t="s">
        <v>870</v>
      </c>
      <c r="D66" s="4"/>
      <c r="E66" s="4"/>
      <c r="F66" s="133"/>
      <c r="G66" s="133"/>
      <c r="H66" s="761" t="s">
        <v>513</v>
      </c>
      <c r="I66" s="762"/>
      <c r="J66" s="763" t="s">
        <v>863</v>
      </c>
      <c r="K66" s="762"/>
      <c r="L66" s="420" t="s">
        <v>515</v>
      </c>
      <c r="M66" s="119"/>
      <c r="N66" s="302"/>
      <c r="Q66" s="320"/>
    </row>
    <row r="67" spans="3:17" s="301" customFormat="1" ht="39.950000000000003" customHeight="1">
      <c r="D67" s="415"/>
      <c r="E67" s="409"/>
      <c r="F67" s="409"/>
      <c r="G67" s="409"/>
      <c r="H67" s="290"/>
      <c r="I67" s="290"/>
      <c r="J67" s="302"/>
      <c r="M67" s="119"/>
      <c r="N67" s="302"/>
      <c r="Q67" s="320"/>
    </row>
    <row r="68" spans="3:17" s="301" customFormat="1" ht="30" customHeight="1">
      <c r="D68" s="415"/>
      <c r="E68" s="409"/>
      <c r="F68" s="409"/>
      <c r="G68" s="409"/>
      <c r="H68" s="302"/>
      <c r="I68" s="302"/>
      <c r="J68" s="302"/>
      <c r="M68" s="320"/>
    </row>
    <row r="69" spans="3:17" s="301" customFormat="1" ht="30" customHeight="1">
      <c r="D69" s="416"/>
      <c r="E69" s="409"/>
      <c r="F69" s="409"/>
      <c r="G69" s="409"/>
      <c r="H69" s="290"/>
      <c r="I69" s="290"/>
      <c r="J69" s="302"/>
      <c r="M69" s="320"/>
    </row>
    <row r="70" spans="3:17" s="301" customFormat="1" ht="30" customHeight="1">
      <c r="D70" s="416"/>
      <c r="E70" s="409"/>
      <c r="F70" s="409"/>
      <c r="G70" s="409"/>
      <c r="H70" s="303"/>
      <c r="I70" s="303"/>
      <c r="M70" s="320"/>
    </row>
    <row r="71" spans="3:17" s="301" customFormat="1" ht="30" customHeight="1">
      <c r="D71" s="415"/>
      <c r="E71" s="409"/>
      <c r="F71" s="409"/>
      <c r="G71" s="409"/>
      <c r="H71" s="303"/>
      <c r="I71" s="303"/>
      <c r="M71" s="320"/>
    </row>
    <row r="72" spans="3:17" s="301" customFormat="1" ht="30" customHeight="1">
      <c r="D72" s="413"/>
      <c r="E72" s="412"/>
      <c r="F72" s="414"/>
      <c r="G72" s="412"/>
      <c r="H72" s="135"/>
      <c r="I72" s="135"/>
      <c r="J72" s="2"/>
      <c r="K72" s="2"/>
      <c r="L72" s="2"/>
      <c r="M72" s="320"/>
    </row>
    <row r="73" spans="3:17" s="2" customFormat="1">
      <c r="D73" s="301"/>
      <c r="E73" s="303"/>
      <c r="F73" s="47"/>
      <c r="G73" s="303"/>
      <c r="H73"/>
      <c r="I73"/>
      <c r="J73"/>
      <c r="K73"/>
      <c r="L73"/>
      <c r="M73" s="320"/>
    </row>
    <row r="74" spans="3:17">
      <c r="M74" s="289"/>
      <c r="Q74"/>
    </row>
  </sheetData>
  <sheetProtection password="D0B2" sheet="1" objects="1" scenarios="1"/>
  <mergeCells count="21">
    <mergeCell ref="H66:I66"/>
    <mergeCell ref="J66:K66"/>
    <mergeCell ref="H64:I64"/>
    <mergeCell ref="J64:K64"/>
    <mergeCell ref="H65:I65"/>
    <mergeCell ref="J65:K65"/>
    <mergeCell ref="C65:G65"/>
    <mergeCell ref="H63:I63"/>
    <mergeCell ref="J63:K63"/>
    <mergeCell ref="C63:G63"/>
    <mergeCell ref="C64:G64"/>
    <mergeCell ref="C2:D2"/>
    <mergeCell ref="H2:O2"/>
    <mergeCell ref="H62:I62"/>
    <mergeCell ref="C61:G61"/>
    <mergeCell ref="C62:G62"/>
    <mergeCell ref="H61:L61"/>
    <mergeCell ref="D9:G9"/>
    <mergeCell ref="C7:G8"/>
    <mergeCell ref="J62:K62"/>
    <mergeCell ref="J4:L4"/>
  </mergeCells>
  <pageMargins left="0.39370078740157483" right="0.43307086614173229" top="0.43307086614173229" bottom="0.35433070866141736" header="0.19685039370078741" footer="0.19685039370078741"/>
  <pageSetup paperSize="9" scale="48" fitToHeight="35" orientation="landscape" horizontalDpi="0"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A1:AI36"/>
  <sheetViews>
    <sheetView workbookViewId="0">
      <pane xSplit="7" ySplit="12" topLeftCell="H13" activePane="bottomRight" state="frozen"/>
      <selection pane="topRight" activeCell="H1" sqref="H1"/>
      <selection pane="bottomLeft" activeCell="A13" sqref="A13"/>
      <selection pane="bottomRight" activeCell="H15" sqref="H15"/>
    </sheetView>
  </sheetViews>
  <sheetFormatPr defaultRowHeight="12.75"/>
  <cols>
    <col min="1" max="1" width="1.28515625" customWidth="1"/>
    <col min="2" max="2" width="7" customWidth="1"/>
    <col min="3" max="3" width="10.7109375" customWidth="1"/>
    <col min="4" max="4" width="50.7109375" customWidth="1"/>
    <col min="5" max="5" width="10.7109375" customWidth="1"/>
    <col min="6" max="6" width="10.7109375" style="15" customWidth="1"/>
    <col min="7" max="7" width="20.7109375" customWidth="1"/>
    <col min="8" max="21" width="8.7109375" customWidth="1"/>
    <col min="22" max="26" width="20.7109375" customWidth="1"/>
    <col min="27" max="27" width="9.85546875" style="289" bestFit="1" customWidth="1"/>
  </cols>
  <sheetData>
    <row r="1" spans="1:35" ht="5.0999999999999996" customHeight="1" thickBot="1">
      <c r="G1" s="4"/>
      <c r="H1" s="4"/>
      <c r="I1" s="4"/>
      <c r="J1" s="4"/>
      <c r="K1" s="4"/>
      <c r="L1" s="4"/>
      <c r="M1" s="4"/>
      <c r="N1" s="4"/>
      <c r="O1" s="4"/>
      <c r="P1" s="4"/>
      <c r="Q1" s="4"/>
      <c r="R1" s="4"/>
      <c r="S1" s="4"/>
      <c r="T1" s="4"/>
      <c r="U1" s="4"/>
      <c r="X1" s="4"/>
      <c r="Y1" s="1"/>
      <c r="Z1" s="1"/>
    </row>
    <row r="2" spans="1:35" s="28" customFormat="1" ht="60" customHeight="1" thickBot="1">
      <c r="C2" s="612" t="s">
        <v>53</v>
      </c>
      <c r="D2" s="613"/>
      <c r="E2" s="95"/>
      <c r="F2" s="100"/>
      <c r="H2" s="609" t="s">
        <v>728</v>
      </c>
      <c r="I2" s="610"/>
      <c r="J2" s="610"/>
      <c r="K2" s="610"/>
      <c r="L2" s="610"/>
      <c r="M2" s="610"/>
      <c r="N2" s="610"/>
      <c r="O2" s="610"/>
      <c r="P2" s="610"/>
      <c r="Q2" s="610"/>
      <c r="R2" s="610"/>
      <c r="S2" s="610"/>
      <c r="T2" s="611"/>
      <c r="U2" s="490"/>
      <c r="V2" s="490"/>
      <c r="AA2" s="319"/>
    </row>
    <row r="3" spans="1:35" ht="5.0999999999999996" customHeight="1" thickBot="1">
      <c r="E3" s="2"/>
      <c r="F3" s="490"/>
      <c r="G3" s="4"/>
      <c r="H3" s="4"/>
      <c r="I3" s="4"/>
      <c r="J3" s="4"/>
      <c r="K3" s="4"/>
      <c r="L3" s="4"/>
      <c r="M3" s="4"/>
      <c r="N3" s="4"/>
      <c r="O3" s="4"/>
      <c r="P3" s="4"/>
      <c r="Q3" s="4"/>
      <c r="R3" s="4"/>
      <c r="S3" s="4"/>
      <c r="T3" s="4"/>
      <c r="U3" s="4"/>
      <c r="X3" s="4"/>
      <c r="Y3" s="1"/>
      <c r="Z3" s="1"/>
    </row>
    <row r="4" spans="1:35" s="12" customFormat="1" ht="30" customHeight="1" thickBot="1">
      <c r="A4" s="11"/>
      <c r="B4" s="11"/>
      <c r="C4" s="78" t="s">
        <v>86</v>
      </c>
      <c r="D4" s="24">
        <f>'Order summary'!C8</f>
        <v>0</v>
      </c>
      <c r="E4" s="98"/>
      <c r="F4" s="98"/>
      <c r="G4" s="82" t="s">
        <v>288</v>
      </c>
      <c r="H4" s="706" t="s">
        <v>87</v>
      </c>
      <c r="I4" s="611"/>
      <c r="J4" s="707">
        <f>'Order summary'!C6</f>
        <v>0</v>
      </c>
      <c r="K4" s="610"/>
      <c r="L4" s="611"/>
      <c r="M4" s="299"/>
      <c r="O4" s="708" t="s">
        <v>88</v>
      </c>
      <c r="P4" s="610"/>
      <c r="Q4" s="787">
        <f>'Order summary'!C7</f>
        <v>0</v>
      </c>
      <c r="R4" s="703"/>
      <c r="S4" s="703"/>
      <c r="T4" s="704"/>
      <c r="U4" s="544"/>
      <c r="V4" s="490"/>
      <c r="AA4" s="288"/>
    </row>
    <row r="5" spans="1:35" ht="5.0999999999999996" customHeight="1" thickBot="1">
      <c r="G5" s="4"/>
      <c r="H5" s="4"/>
      <c r="I5" s="4"/>
      <c r="J5" s="4"/>
      <c r="K5" s="4"/>
      <c r="L5" s="4"/>
      <c r="M5" s="4"/>
      <c r="N5" s="4"/>
      <c r="O5" s="4"/>
      <c r="P5" s="4"/>
      <c r="Q5" s="4"/>
      <c r="R5" s="4"/>
      <c r="S5" s="4"/>
      <c r="T5" s="4"/>
      <c r="U5" s="4"/>
      <c r="X5" s="4"/>
      <c r="Y5" s="1"/>
      <c r="Z5" s="1"/>
    </row>
    <row r="6" spans="1:35" ht="95.1" customHeight="1" thickBot="1">
      <c r="C6" s="765" t="s">
        <v>739</v>
      </c>
      <c r="D6" s="650"/>
      <c r="E6" s="650"/>
      <c r="F6" s="650"/>
      <c r="G6" s="651"/>
      <c r="H6" s="133"/>
      <c r="I6" s="133"/>
      <c r="J6" s="133"/>
      <c r="K6" s="133"/>
      <c r="L6" s="133"/>
      <c r="M6" s="133"/>
      <c r="N6" s="133"/>
      <c r="O6" s="133"/>
      <c r="P6" s="133"/>
      <c r="Q6" s="133"/>
      <c r="R6" s="133"/>
      <c r="S6" s="133"/>
      <c r="T6" s="133"/>
      <c r="U6" s="133"/>
      <c r="V6" s="133"/>
      <c r="W6" s="300"/>
      <c r="X6" s="300"/>
      <c r="Y6" s="300"/>
      <c r="Z6" s="300"/>
    </row>
    <row r="7" spans="1:35" ht="5.0999999999999996" customHeight="1" thickBot="1">
      <c r="A7" s="2"/>
      <c r="B7" s="2"/>
      <c r="C7" s="2"/>
      <c r="D7" s="2"/>
      <c r="E7" s="2"/>
      <c r="F7" s="490"/>
      <c r="G7" s="5"/>
      <c r="H7" s="5"/>
      <c r="I7" s="5"/>
      <c r="J7" s="5"/>
      <c r="K7" s="5"/>
      <c r="L7" s="5"/>
      <c r="M7" s="5"/>
      <c r="N7" s="5"/>
      <c r="O7" s="5"/>
      <c r="P7" s="5"/>
      <c r="Q7" s="5"/>
      <c r="R7" s="5"/>
      <c r="S7" s="5"/>
      <c r="T7" s="5"/>
      <c r="U7" s="5"/>
      <c r="V7" s="2"/>
      <c r="W7" s="2"/>
      <c r="X7" s="5"/>
      <c r="Y7" s="3"/>
      <c r="Z7" s="3"/>
      <c r="AA7" s="320"/>
      <c r="AB7" s="2"/>
      <c r="AC7" s="2"/>
      <c r="AD7" s="2"/>
    </row>
    <row r="8" spans="1:35" s="15" customFormat="1" ht="24.95" customHeight="1" thickBot="1">
      <c r="A8" s="490"/>
      <c r="B8" s="490"/>
      <c r="C8" s="656" t="s">
        <v>759</v>
      </c>
      <c r="D8" s="710"/>
      <c r="E8" s="710"/>
      <c r="F8" s="710"/>
      <c r="G8" s="711"/>
      <c r="H8" s="715" t="s">
        <v>90</v>
      </c>
      <c r="I8" s="611"/>
      <c r="J8" s="716">
        <f>SUM(X15:X25)</f>
        <v>0</v>
      </c>
      <c r="K8" s="704"/>
      <c r="L8" s="701" t="s">
        <v>89</v>
      </c>
      <c r="M8" s="717"/>
      <c r="N8" s="718">
        <f>SUM(Z15:Z25)</f>
        <v>0</v>
      </c>
      <c r="O8" s="611"/>
      <c r="P8" s="705" t="s">
        <v>178</v>
      </c>
      <c r="Q8" s="788"/>
      <c r="R8" s="705" t="s">
        <v>92</v>
      </c>
      <c r="S8" s="704"/>
      <c r="T8" s="487"/>
      <c r="W8" s="298"/>
      <c r="X8" s="298"/>
      <c r="Y8" s="298"/>
      <c r="Z8" s="324"/>
      <c r="AH8" s="490"/>
    </row>
    <row r="9" spans="1:35" s="15" customFormat="1" ht="24.95" customHeight="1" thickBot="1">
      <c r="A9" s="490"/>
      <c r="B9" s="490"/>
      <c r="C9" s="712"/>
      <c r="D9" s="713"/>
      <c r="E9" s="713"/>
      <c r="F9" s="713"/>
      <c r="G9" s="714"/>
      <c r="H9" s="298"/>
      <c r="J9" s="719"/>
      <c r="K9" s="720"/>
      <c r="L9" s="721"/>
      <c r="M9" s="721"/>
      <c r="N9" s="722"/>
      <c r="O9" s="723"/>
      <c r="P9" s="724"/>
      <c r="Q9" s="725"/>
      <c r="R9" s="489"/>
      <c r="S9" s="489"/>
      <c r="T9" s="489"/>
      <c r="U9" s="489"/>
      <c r="X9" s="298"/>
      <c r="Y9" s="298"/>
      <c r="Z9" s="298"/>
      <c r="AA9" s="324"/>
      <c r="AH9" s="99"/>
      <c r="AI9" s="99"/>
    </row>
    <row r="10" spans="1:35" s="15" customFormat="1" ht="24.95" customHeight="1" thickBot="1">
      <c r="A10" s="490"/>
      <c r="B10" s="490"/>
      <c r="C10" s="490"/>
      <c r="D10" s="661" t="s">
        <v>177</v>
      </c>
      <c r="E10" s="767"/>
      <c r="F10" s="767"/>
      <c r="G10" s="767"/>
      <c r="H10" s="770"/>
      <c r="I10" s="770"/>
      <c r="J10" s="770"/>
      <c r="K10" s="490"/>
      <c r="L10" s="771"/>
      <c r="M10" s="771"/>
      <c r="N10" s="789"/>
      <c r="O10" s="790"/>
      <c r="P10" s="791"/>
      <c r="Q10" s="792"/>
      <c r="R10" s="488"/>
      <c r="S10" s="488"/>
      <c r="T10" s="488"/>
      <c r="U10" s="488"/>
      <c r="X10" s="297"/>
      <c r="Y10" s="297"/>
      <c r="Z10" s="297"/>
      <c r="AA10" s="320"/>
      <c r="AH10" s="99"/>
      <c r="AI10" s="99"/>
    </row>
    <row r="11" spans="1:35" ht="5.0999999999999996" customHeight="1" thickBot="1">
      <c r="A11" s="2"/>
      <c r="B11" s="2"/>
      <c r="C11" s="2"/>
      <c r="D11" s="2"/>
      <c r="E11" s="2"/>
      <c r="F11" s="490"/>
      <c r="G11" s="5"/>
      <c r="H11" s="5"/>
      <c r="I11" s="5"/>
      <c r="J11" s="5"/>
      <c r="K11" s="5"/>
      <c r="L11" s="5"/>
      <c r="M11" s="5"/>
      <c r="N11" s="5"/>
      <c r="O11" s="5"/>
      <c r="P11" s="5"/>
      <c r="Q11" s="5"/>
      <c r="R11" s="5"/>
      <c r="S11" s="5"/>
      <c r="T11" s="5"/>
      <c r="U11" s="5"/>
      <c r="V11" s="2"/>
      <c r="W11" s="2"/>
      <c r="X11" s="5"/>
      <c r="Y11" s="3"/>
      <c r="Z11" s="3"/>
      <c r="AA11" s="320"/>
      <c r="AB11" s="2"/>
      <c r="AC11" s="2"/>
      <c r="AD11" s="2"/>
    </row>
    <row r="12" spans="1:35" s="12" customFormat="1" ht="30" customHeight="1" thickBot="1">
      <c r="A12" s="62"/>
      <c r="B12" s="120" t="s">
        <v>214</v>
      </c>
      <c r="C12" s="120" t="s">
        <v>84</v>
      </c>
      <c r="D12" s="121" t="s">
        <v>256</v>
      </c>
      <c r="E12" s="375" t="s">
        <v>757</v>
      </c>
      <c r="F12" s="375" t="s">
        <v>758</v>
      </c>
      <c r="G12" s="539" t="s">
        <v>91</v>
      </c>
      <c r="H12" s="540" t="s">
        <v>740</v>
      </c>
      <c r="I12" s="541" t="s">
        <v>741</v>
      </c>
      <c r="J12" s="541" t="s">
        <v>742</v>
      </c>
      <c r="K12" s="541" t="s">
        <v>743</v>
      </c>
      <c r="L12" s="541" t="s">
        <v>744</v>
      </c>
      <c r="M12" s="541" t="s">
        <v>745</v>
      </c>
      <c r="N12" s="541" t="s">
        <v>746</v>
      </c>
      <c r="O12" s="541" t="s">
        <v>747</v>
      </c>
      <c r="P12" s="541" t="s">
        <v>748</v>
      </c>
      <c r="Q12" s="541" t="s">
        <v>749</v>
      </c>
      <c r="R12" s="541" t="s">
        <v>750</v>
      </c>
      <c r="S12" s="541" t="s">
        <v>751</v>
      </c>
      <c r="T12" s="541" t="s">
        <v>752</v>
      </c>
      <c r="U12" s="542" t="s">
        <v>753</v>
      </c>
      <c r="V12" s="145" t="s">
        <v>331</v>
      </c>
      <c r="W12" s="121" t="s">
        <v>36</v>
      </c>
      <c r="X12" s="121" t="s">
        <v>37</v>
      </c>
      <c r="Y12" s="122" t="s">
        <v>35</v>
      </c>
      <c r="Z12" s="146" t="s">
        <v>85</v>
      </c>
      <c r="AA12" s="316" t="s">
        <v>334</v>
      </c>
      <c r="AB12" s="123"/>
      <c r="AC12" s="123"/>
      <c r="AD12" s="123"/>
    </row>
    <row r="13" spans="1:35" ht="39.950000000000003" customHeight="1" thickBot="1">
      <c r="A13" s="90"/>
      <c r="B13" s="287"/>
      <c r="C13" s="766" t="s">
        <v>755</v>
      </c>
      <c r="D13" s="767"/>
      <c r="E13" s="767"/>
      <c r="F13" s="767"/>
      <c r="G13" s="767"/>
      <c r="H13" s="296"/>
      <c r="I13" s="296"/>
      <c r="J13" s="296"/>
      <c r="K13" s="296"/>
      <c r="L13" s="296"/>
      <c r="M13" s="296"/>
      <c r="N13" s="296"/>
      <c r="O13" s="296"/>
      <c r="P13" s="296"/>
      <c r="Q13" s="296"/>
      <c r="R13" s="296"/>
      <c r="S13" s="296"/>
      <c r="T13" s="296"/>
      <c r="U13" s="296"/>
      <c r="V13" s="307"/>
      <c r="W13" s="307"/>
      <c r="X13" s="307"/>
      <c r="Y13" s="307"/>
      <c r="Z13" s="295"/>
      <c r="AA13" s="325"/>
      <c r="AB13" s="296"/>
      <c r="AC13" s="90"/>
      <c r="AD13" s="90"/>
      <c r="AE13" s="90"/>
      <c r="AF13" s="89"/>
    </row>
    <row r="14" spans="1:35" ht="24" customHeight="1" thickBot="1">
      <c r="A14" s="2"/>
      <c r="B14" s="144"/>
      <c r="C14" s="16" t="s">
        <v>754</v>
      </c>
      <c r="D14" s="16"/>
      <c r="E14" s="16"/>
      <c r="F14" s="318"/>
      <c r="G14" s="17"/>
      <c r="H14" s="543"/>
      <c r="I14" s="543"/>
      <c r="J14" s="543"/>
      <c r="K14" s="543"/>
      <c r="L14" s="543"/>
      <c r="M14" s="543"/>
      <c r="N14" s="543"/>
      <c r="O14" s="543"/>
      <c r="P14" s="543"/>
      <c r="Q14" s="543"/>
      <c r="R14" s="543"/>
      <c r="S14" s="543"/>
      <c r="T14" s="543"/>
      <c r="U14" s="543"/>
      <c r="V14" s="18"/>
      <c r="W14" s="18"/>
      <c r="X14" s="19"/>
      <c r="Y14" s="20"/>
      <c r="Z14" s="21"/>
      <c r="AA14" s="326"/>
      <c r="AB14" s="2"/>
      <c r="AC14" s="2"/>
      <c r="AD14" s="2"/>
    </row>
    <row r="15" spans="1:35" s="11" customFormat="1" ht="50.1" customHeight="1">
      <c r="A15" s="62"/>
      <c r="B15" s="265"/>
      <c r="C15" s="226">
        <v>1</v>
      </c>
      <c r="D15" s="546" t="s">
        <v>767</v>
      </c>
      <c r="E15" s="256" t="s">
        <v>790</v>
      </c>
      <c r="F15" s="562" t="s">
        <v>795</v>
      </c>
      <c r="G15" s="546" t="s">
        <v>772</v>
      </c>
      <c r="H15" s="455"/>
      <c r="I15" s="455"/>
      <c r="J15" s="455"/>
      <c r="K15" s="455"/>
      <c r="L15" s="422"/>
      <c r="M15" s="422"/>
      <c r="N15" s="422"/>
      <c r="O15" s="422"/>
      <c r="P15" s="422"/>
      <c r="Q15" s="422"/>
      <c r="R15" s="422"/>
      <c r="S15" s="422"/>
      <c r="T15" s="422"/>
      <c r="U15" s="422"/>
      <c r="V15" s="184" t="s">
        <v>518</v>
      </c>
      <c r="W15" s="184" t="s">
        <v>518</v>
      </c>
      <c r="X15" s="310">
        <f>SUM(H15:U15)</f>
        <v>0</v>
      </c>
      <c r="Y15" s="201">
        <v>17</v>
      </c>
      <c r="Z15" s="207">
        <f>Y15*X15</f>
        <v>0</v>
      </c>
      <c r="AA15" s="321">
        <v>38</v>
      </c>
      <c r="AB15" s="62"/>
    </row>
    <row r="16" spans="1:35" s="11" customFormat="1" ht="50.1" customHeight="1">
      <c r="B16" s="265"/>
      <c r="C16" s="227">
        <f>C15+1</f>
        <v>2</v>
      </c>
      <c r="D16" s="545" t="s">
        <v>768</v>
      </c>
      <c r="E16" s="161" t="s">
        <v>770</v>
      </c>
      <c r="F16" s="563" t="s">
        <v>795</v>
      </c>
      <c r="G16" s="545" t="s">
        <v>773</v>
      </c>
      <c r="H16" s="453"/>
      <c r="I16" s="453"/>
      <c r="J16" s="453"/>
      <c r="K16" s="453"/>
      <c r="L16" s="387"/>
      <c r="M16" s="387"/>
      <c r="N16" s="387"/>
      <c r="O16" s="387"/>
      <c r="P16" s="387"/>
      <c r="Q16" s="387"/>
      <c r="R16" s="387"/>
      <c r="S16" s="387"/>
      <c r="T16" s="387"/>
      <c r="U16" s="387"/>
      <c r="V16" s="159" t="s">
        <v>518</v>
      </c>
      <c r="W16" s="159" t="s">
        <v>518</v>
      </c>
      <c r="X16" s="311">
        <f t="shared" ref="X16:X24" si="0">SUM(H16:U16)</f>
        <v>0</v>
      </c>
      <c r="Y16" s="170">
        <v>17</v>
      </c>
      <c r="Z16" s="209">
        <f>Y16*X16</f>
        <v>0</v>
      </c>
      <c r="AA16" s="317">
        <v>38</v>
      </c>
    </row>
    <row r="17" spans="1:30" s="11" customFormat="1" ht="50.1" customHeight="1" thickBot="1">
      <c r="B17" s="265"/>
      <c r="C17" s="228">
        <f>C16+1</f>
        <v>3</v>
      </c>
      <c r="D17" s="547" t="s">
        <v>769</v>
      </c>
      <c r="E17" s="255" t="s">
        <v>771</v>
      </c>
      <c r="F17" s="564" t="s">
        <v>795</v>
      </c>
      <c r="G17" s="547" t="s">
        <v>774</v>
      </c>
      <c r="H17" s="548"/>
      <c r="I17" s="548"/>
      <c r="J17" s="548"/>
      <c r="K17" s="548"/>
      <c r="L17" s="421"/>
      <c r="M17" s="421"/>
      <c r="N17" s="421"/>
      <c r="O17" s="421"/>
      <c r="P17" s="421"/>
      <c r="Q17" s="421"/>
      <c r="R17" s="421"/>
      <c r="S17" s="421"/>
      <c r="T17" s="421"/>
      <c r="U17" s="421"/>
      <c r="V17" s="340" t="s">
        <v>518</v>
      </c>
      <c r="W17" s="340" t="s">
        <v>518</v>
      </c>
      <c r="X17" s="312">
        <f t="shared" si="0"/>
        <v>0</v>
      </c>
      <c r="Y17" s="213">
        <v>17</v>
      </c>
      <c r="Z17" s="214">
        <f>Y17*X17</f>
        <v>0</v>
      </c>
      <c r="AA17" s="322">
        <v>38</v>
      </c>
    </row>
    <row r="18" spans="1:30" ht="24" customHeight="1" thickBot="1">
      <c r="A18" s="2"/>
      <c r="B18" s="144"/>
      <c r="C18" s="553" t="s">
        <v>756</v>
      </c>
      <c r="D18" s="150"/>
      <c r="E18" s="150"/>
      <c r="F18" s="304"/>
      <c r="G18" s="291"/>
      <c r="H18" s="291"/>
      <c r="I18" s="291"/>
      <c r="J18" s="291"/>
      <c r="K18" s="291"/>
      <c r="L18" s="291"/>
      <c r="M18" s="291"/>
      <c r="N18" s="291"/>
      <c r="O18" s="291"/>
      <c r="P18" s="291"/>
      <c r="Q18" s="291"/>
      <c r="R18" s="291"/>
      <c r="S18" s="291"/>
      <c r="T18" s="291"/>
      <c r="U18" s="291"/>
      <c r="V18" s="306"/>
      <c r="W18" s="306"/>
      <c r="X18" s="292"/>
      <c r="Y18" s="293"/>
      <c r="Z18" s="294"/>
      <c r="AA18" s="327"/>
      <c r="AB18" s="2"/>
      <c r="AC18" s="2"/>
      <c r="AD18" s="2"/>
    </row>
    <row r="19" spans="1:30" s="11" customFormat="1" ht="50.1" customHeight="1">
      <c r="B19" s="265"/>
      <c r="C19" s="555">
        <v>12</v>
      </c>
      <c r="D19" s="546" t="s">
        <v>775</v>
      </c>
      <c r="E19" s="549" t="s">
        <v>788</v>
      </c>
      <c r="F19" s="550" t="s">
        <v>781</v>
      </c>
      <c r="G19" s="556" t="s">
        <v>782</v>
      </c>
      <c r="H19" s="423"/>
      <c r="I19" s="423"/>
      <c r="J19" s="423"/>
      <c r="K19" s="423"/>
      <c r="L19" s="422"/>
      <c r="M19" s="422"/>
      <c r="N19" s="422"/>
      <c r="O19" s="422"/>
      <c r="P19" s="422"/>
      <c r="Q19" s="422"/>
      <c r="R19" s="422"/>
      <c r="S19" s="422"/>
      <c r="T19" s="423"/>
      <c r="U19" s="423"/>
      <c r="V19" s="184" t="s">
        <v>518</v>
      </c>
      <c r="W19" s="184" t="s">
        <v>518</v>
      </c>
      <c r="X19" s="310">
        <f t="shared" si="0"/>
        <v>0</v>
      </c>
      <c r="Y19" s="201">
        <v>24.5</v>
      </c>
      <c r="Z19" s="207">
        <f t="shared" ref="Z19:Z24" si="1">Y19*X19</f>
        <v>0</v>
      </c>
      <c r="AA19" s="321">
        <v>50</v>
      </c>
    </row>
    <row r="20" spans="1:30" s="11" customFormat="1" ht="50.1" customHeight="1">
      <c r="B20" s="265"/>
      <c r="C20" s="557">
        <f>C19+1</f>
        <v>13</v>
      </c>
      <c r="D20" s="545" t="s">
        <v>776</v>
      </c>
      <c r="E20" s="551" t="s">
        <v>791</v>
      </c>
      <c r="F20" s="552" t="s">
        <v>781</v>
      </c>
      <c r="G20" s="554" t="s">
        <v>783</v>
      </c>
      <c r="H20" s="387"/>
      <c r="I20" s="387"/>
      <c r="J20" s="387"/>
      <c r="K20" s="387"/>
      <c r="L20" s="387"/>
      <c r="M20" s="387"/>
      <c r="N20" s="387"/>
      <c r="O20" s="394"/>
      <c r="P20" s="394"/>
      <c r="Q20" s="394"/>
      <c r="R20" s="394"/>
      <c r="S20" s="394"/>
      <c r="T20" s="394"/>
      <c r="U20" s="394"/>
      <c r="V20" s="159" t="s">
        <v>518</v>
      </c>
      <c r="W20" s="159" t="s">
        <v>518</v>
      </c>
      <c r="X20" s="311">
        <f t="shared" si="0"/>
        <v>0</v>
      </c>
      <c r="Y20" s="170">
        <v>24.5</v>
      </c>
      <c r="Z20" s="209">
        <f>Y20*X20</f>
        <v>0</v>
      </c>
      <c r="AA20" s="317">
        <v>50</v>
      </c>
    </row>
    <row r="21" spans="1:30" s="11" customFormat="1" ht="50.1" customHeight="1">
      <c r="B21" s="265"/>
      <c r="C21" s="557">
        <f>C20+1</f>
        <v>14</v>
      </c>
      <c r="D21" s="545" t="s">
        <v>777</v>
      </c>
      <c r="E21" s="552" t="s">
        <v>789</v>
      </c>
      <c r="F21" s="552" t="s">
        <v>781</v>
      </c>
      <c r="G21" s="554" t="s">
        <v>784</v>
      </c>
      <c r="H21" s="394"/>
      <c r="I21" s="394"/>
      <c r="J21" s="394"/>
      <c r="K21" s="394"/>
      <c r="L21" s="387"/>
      <c r="M21" s="387"/>
      <c r="N21" s="387"/>
      <c r="O21" s="387"/>
      <c r="P21" s="387"/>
      <c r="Q21" s="387"/>
      <c r="R21" s="387"/>
      <c r="S21" s="387"/>
      <c r="T21" s="394"/>
      <c r="U21" s="394"/>
      <c r="V21" s="159" t="s">
        <v>518</v>
      </c>
      <c r="W21" s="159" t="s">
        <v>518</v>
      </c>
      <c r="X21" s="311">
        <f t="shared" si="0"/>
        <v>0</v>
      </c>
      <c r="Y21" s="170">
        <v>24.5</v>
      </c>
      <c r="Z21" s="209">
        <f>Y21*X21</f>
        <v>0</v>
      </c>
      <c r="AA21" s="317">
        <v>50</v>
      </c>
    </row>
    <row r="22" spans="1:30" s="11" customFormat="1" ht="50.1" customHeight="1">
      <c r="B22" s="265"/>
      <c r="C22" s="557">
        <f>C21+1</f>
        <v>15</v>
      </c>
      <c r="D22" s="545" t="s">
        <v>778</v>
      </c>
      <c r="E22" s="552" t="s">
        <v>792</v>
      </c>
      <c r="F22" s="552" t="s">
        <v>781</v>
      </c>
      <c r="G22" s="554" t="s">
        <v>785</v>
      </c>
      <c r="H22" s="387"/>
      <c r="I22" s="387"/>
      <c r="J22" s="387"/>
      <c r="K22" s="387"/>
      <c r="L22" s="387"/>
      <c r="M22" s="387"/>
      <c r="N22" s="387"/>
      <c r="O22" s="394"/>
      <c r="P22" s="394"/>
      <c r="Q22" s="394"/>
      <c r="R22" s="394"/>
      <c r="S22" s="394"/>
      <c r="T22" s="394"/>
      <c r="U22" s="394"/>
      <c r="V22" s="159" t="s">
        <v>518</v>
      </c>
      <c r="W22" s="159" t="s">
        <v>518</v>
      </c>
      <c r="X22" s="311">
        <f t="shared" si="0"/>
        <v>0</v>
      </c>
      <c r="Y22" s="170">
        <v>24.5</v>
      </c>
      <c r="Z22" s="209">
        <f>Y22*X22</f>
        <v>0</v>
      </c>
      <c r="AA22" s="317">
        <v>50</v>
      </c>
    </row>
    <row r="23" spans="1:30" s="11" customFormat="1" ht="39.950000000000003" customHeight="1">
      <c r="B23" s="405"/>
      <c r="C23" s="557">
        <f>C22+1</f>
        <v>16</v>
      </c>
      <c r="D23" s="545" t="s">
        <v>779</v>
      </c>
      <c r="E23" s="551" t="s">
        <v>794</v>
      </c>
      <c r="F23" s="552" t="s">
        <v>781</v>
      </c>
      <c r="G23" s="554" t="s">
        <v>786</v>
      </c>
      <c r="H23" s="394"/>
      <c r="I23" s="394"/>
      <c r="J23" s="394"/>
      <c r="K23" s="394"/>
      <c r="L23" s="387"/>
      <c r="M23" s="387"/>
      <c r="N23" s="387"/>
      <c r="O23" s="387"/>
      <c r="P23" s="387"/>
      <c r="Q23" s="387"/>
      <c r="R23" s="387"/>
      <c r="S23" s="387"/>
      <c r="T23" s="394"/>
      <c r="U23" s="394"/>
      <c r="V23" s="159" t="s">
        <v>518</v>
      </c>
      <c r="W23" s="159" t="s">
        <v>518</v>
      </c>
      <c r="X23" s="311">
        <f t="shared" si="0"/>
        <v>0</v>
      </c>
      <c r="Y23" s="170">
        <v>34</v>
      </c>
      <c r="Z23" s="209">
        <f t="shared" si="1"/>
        <v>0</v>
      </c>
      <c r="AA23" s="317">
        <v>80</v>
      </c>
    </row>
    <row r="24" spans="1:30" s="11" customFormat="1" ht="39.950000000000003" customHeight="1" thickBot="1">
      <c r="B24" s="265"/>
      <c r="C24" s="558">
        <f>C23+1</f>
        <v>17</v>
      </c>
      <c r="D24" s="547" t="s">
        <v>780</v>
      </c>
      <c r="E24" s="559" t="s">
        <v>793</v>
      </c>
      <c r="F24" s="560" t="s">
        <v>781</v>
      </c>
      <c r="G24" s="561" t="s">
        <v>787</v>
      </c>
      <c r="H24" s="421"/>
      <c r="I24" s="421"/>
      <c r="J24" s="421"/>
      <c r="K24" s="421"/>
      <c r="L24" s="421"/>
      <c r="M24" s="421"/>
      <c r="N24" s="421"/>
      <c r="O24" s="426"/>
      <c r="P24" s="426"/>
      <c r="Q24" s="426"/>
      <c r="R24" s="426"/>
      <c r="S24" s="426"/>
      <c r="T24" s="426"/>
      <c r="U24" s="426"/>
      <c r="V24" s="340" t="s">
        <v>518</v>
      </c>
      <c r="W24" s="340" t="s">
        <v>518</v>
      </c>
      <c r="X24" s="312">
        <f t="shared" si="0"/>
        <v>0</v>
      </c>
      <c r="Y24" s="213">
        <v>34</v>
      </c>
      <c r="Z24" s="214">
        <f t="shared" si="1"/>
        <v>0</v>
      </c>
      <c r="AA24" s="322">
        <v>80</v>
      </c>
    </row>
    <row r="25" spans="1:30" s="11" customFormat="1" ht="15" customHeight="1" thickBot="1">
      <c r="C25" s="271"/>
      <c r="D25" s="272"/>
      <c r="E25" s="272"/>
      <c r="F25" s="273"/>
      <c r="G25" s="273"/>
      <c r="H25" s="273"/>
      <c r="I25" s="273"/>
      <c r="J25" s="273"/>
      <c r="K25" s="273"/>
      <c r="L25" s="273"/>
      <c r="M25" s="273"/>
      <c r="N25" s="273"/>
      <c r="O25" s="273"/>
      <c r="P25" s="273"/>
      <c r="Q25" s="273"/>
      <c r="R25" s="273"/>
      <c r="S25" s="273"/>
      <c r="T25" s="273"/>
      <c r="U25" s="273"/>
      <c r="V25" s="273"/>
      <c r="W25" s="273"/>
      <c r="X25" s="384"/>
      <c r="Y25" s="385"/>
      <c r="Z25" s="386"/>
      <c r="AA25" s="323"/>
    </row>
    <row r="26" spans="1:30" ht="5.0999999999999996" customHeight="1" thickBot="1"/>
    <row r="27" spans="1:30" s="301" customFormat="1" ht="30" customHeight="1" thickBot="1">
      <c r="D27" s="768" t="s">
        <v>760</v>
      </c>
      <c r="E27" s="767"/>
      <c r="F27" s="767"/>
      <c r="G27" s="613"/>
      <c r="H27" s="290"/>
      <c r="I27" s="769"/>
      <c r="J27" s="769"/>
      <c r="K27" s="769"/>
      <c r="L27" s="769"/>
      <c r="M27" s="290"/>
      <c r="N27" s="290"/>
      <c r="O27" s="290"/>
      <c r="P27" s="290"/>
      <c r="Q27" s="290"/>
      <c r="R27" s="290"/>
      <c r="S27" s="290"/>
      <c r="T27" s="290"/>
      <c r="U27" s="290"/>
      <c r="V27" s="290"/>
      <c r="W27" s="290"/>
      <c r="X27" s="302"/>
      <c r="AA27" s="320"/>
    </row>
    <row r="28" spans="1:30" s="301" customFormat="1" ht="40.5" customHeight="1">
      <c r="D28" s="772" t="s">
        <v>761</v>
      </c>
      <c r="E28" s="773"/>
      <c r="F28" s="773"/>
      <c r="G28" s="774"/>
      <c r="H28" s="119"/>
      <c r="I28" s="769"/>
      <c r="J28" s="769"/>
      <c r="K28" s="775"/>
      <c r="L28" s="775"/>
      <c r="M28" s="119"/>
      <c r="N28" s="119"/>
      <c r="O28" s="119"/>
      <c r="P28" s="119"/>
      <c r="Q28" s="119"/>
      <c r="R28" s="119"/>
      <c r="S28" s="119"/>
      <c r="T28" s="119"/>
      <c r="U28" s="119"/>
      <c r="V28" s="119"/>
      <c r="W28" s="119"/>
      <c r="X28" s="302"/>
      <c r="AA28" s="320"/>
    </row>
    <row r="29" spans="1:30" s="301" customFormat="1" ht="30" customHeight="1">
      <c r="D29" s="776" t="s">
        <v>762</v>
      </c>
      <c r="E29" s="777"/>
      <c r="F29" s="777"/>
      <c r="G29" s="778"/>
      <c r="H29" s="119"/>
      <c r="I29" s="779"/>
      <c r="J29" s="780"/>
      <c r="K29" s="779"/>
      <c r="L29" s="779"/>
      <c r="M29" s="119"/>
      <c r="N29" s="119"/>
      <c r="O29" s="119"/>
      <c r="P29" s="119"/>
      <c r="Q29" s="119"/>
      <c r="R29" s="119"/>
      <c r="S29" s="119"/>
      <c r="T29" s="119"/>
      <c r="U29" s="119"/>
      <c r="V29" s="119"/>
      <c r="W29" s="119"/>
      <c r="X29" s="302"/>
      <c r="AA29" s="320"/>
    </row>
    <row r="30" spans="1:30" s="301" customFormat="1" ht="42" customHeight="1">
      <c r="D30" s="776" t="s">
        <v>765</v>
      </c>
      <c r="E30" s="777"/>
      <c r="F30" s="777"/>
      <c r="G30" s="778"/>
      <c r="H30" s="119"/>
      <c r="I30" s="779"/>
      <c r="J30" s="780"/>
      <c r="K30" s="779"/>
      <c r="L30" s="779"/>
      <c r="M30" s="119"/>
      <c r="N30" s="119"/>
      <c r="O30" s="119"/>
      <c r="P30" s="119"/>
      <c r="Q30" s="119"/>
      <c r="R30" s="119"/>
      <c r="S30" s="119"/>
      <c r="T30" s="119"/>
      <c r="U30" s="119"/>
      <c r="V30" s="119"/>
      <c r="W30" s="119"/>
      <c r="X30" s="302"/>
      <c r="AA30" s="320"/>
    </row>
    <row r="31" spans="1:30" s="301" customFormat="1" ht="30" customHeight="1">
      <c r="D31" s="776" t="s">
        <v>589</v>
      </c>
      <c r="E31" s="777"/>
      <c r="F31" s="777"/>
      <c r="G31" s="778"/>
      <c r="H31" s="119"/>
      <c r="I31" s="779"/>
      <c r="J31" s="780"/>
      <c r="K31" s="781"/>
      <c r="L31" s="779"/>
      <c r="M31" s="119"/>
      <c r="N31" s="119"/>
      <c r="O31" s="119"/>
      <c r="P31" s="119"/>
      <c r="Q31" s="119"/>
      <c r="R31" s="119"/>
      <c r="S31" s="119"/>
      <c r="T31" s="119"/>
      <c r="U31" s="119"/>
      <c r="V31" s="119"/>
      <c r="W31" s="119"/>
      <c r="X31" s="302"/>
      <c r="AA31" s="320"/>
    </row>
    <row r="32" spans="1:30" s="301" customFormat="1" ht="30" customHeight="1">
      <c r="D32" s="776" t="s">
        <v>763</v>
      </c>
      <c r="E32" s="777"/>
      <c r="F32" s="777"/>
      <c r="G32" s="778"/>
      <c r="H32" s="119"/>
      <c r="I32" s="779"/>
      <c r="J32" s="780"/>
      <c r="K32" s="782"/>
      <c r="L32" s="779"/>
      <c r="M32" s="119"/>
      <c r="N32" s="119"/>
      <c r="O32" s="119"/>
      <c r="P32" s="119"/>
      <c r="Q32" s="119"/>
      <c r="R32" s="119"/>
      <c r="S32" s="119"/>
      <c r="T32" s="119"/>
      <c r="U32" s="119"/>
      <c r="V32" s="119"/>
      <c r="W32" s="119"/>
      <c r="X32" s="302"/>
      <c r="AA32" s="320"/>
    </row>
    <row r="33" spans="4:27" s="301" customFormat="1" ht="30" customHeight="1" thickBot="1">
      <c r="D33" s="784" t="s">
        <v>764</v>
      </c>
      <c r="E33" s="785"/>
      <c r="F33" s="785"/>
      <c r="G33" s="786"/>
      <c r="H33" s="119"/>
      <c r="I33" s="779"/>
      <c r="J33" s="779"/>
      <c r="K33" s="782"/>
      <c r="L33" s="779"/>
      <c r="M33" s="119"/>
      <c r="N33" s="119"/>
      <c r="O33" s="119"/>
      <c r="P33" s="119"/>
      <c r="Q33" s="119"/>
      <c r="R33" s="119"/>
      <c r="S33" s="119"/>
      <c r="T33" s="119"/>
      <c r="U33" s="119"/>
      <c r="V33" s="119"/>
      <c r="W33" s="119"/>
      <c r="X33" s="302"/>
      <c r="AA33" s="320"/>
    </row>
    <row r="34" spans="4:27" s="301" customFormat="1" ht="30" customHeight="1" thickBot="1">
      <c r="D34" s="783" t="s">
        <v>766</v>
      </c>
      <c r="E34" s="767"/>
      <c r="F34" s="767"/>
      <c r="G34" s="613"/>
      <c r="H34" s="303"/>
      <c r="I34" s="779"/>
      <c r="J34" s="779"/>
      <c r="K34" s="782"/>
      <c r="L34" s="779"/>
      <c r="M34" s="303"/>
      <c r="N34" s="303"/>
      <c r="O34" s="303"/>
      <c r="P34" s="303"/>
      <c r="Q34" s="303"/>
      <c r="R34" s="303"/>
      <c r="S34" s="303"/>
      <c r="T34" s="303"/>
      <c r="U34" s="303"/>
      <c r="V34" s="303"/>
      <c r="W34" s="303"/>
      <c r="AA34" s="320"/>
    </row>
    <row r="35" spans="4:27" s="301" customFormat="1" ht="30" customHeight="1">
      <c r="D35" s="452" t="s">
        <v>575</v>
      </c>
      <c r="E35" s="303"/>
      <c r="F35" s="47"/>
      <c r="G35" s="303"/>
      <c r="H35" s="303"/>
      <c r="I35" s="779"/>
      <c r="J35" s="779"/>
      <c r="K35" s="779"/>
      <c r="L35" s="779"/>
      <c r="M35" s="303"/>
      <c r="N35" s="303"/>
      <c r="O35" s="303"/>
      <c r="P35" s="303"/>
      <c r="Q35" s="303"/>
      <c r="R35" s="303"/>
      <c r="S35" s="303"/>
      <c r="T35" s="303"/>
      <c r="U35" s="303"/>
      <c r="V35" s="303"/>
      <c r="W35" s="303"/>
      <c r="AA35" s="320"/>
    </row>
    <row r="36" spans="4:27" s="2" customFormat="1">
      <c r="D36" s="301"/>
      <c r="E36" s="303"/>
      <c r="F36" s="47"/>
      <c r="G36" s="303"/>
      <c r="H36" s="135"/>
      <c r="I36" s="135"/>
      <c r="J36" s="135"/>
      <c r="K36" s="135"/>
      <c r="L36" s="135"/>
      <c r="M36" s="135"/>
      <c r="N36" s="135"/>
      <c r="O36" s="135"/>
      <c r="P36" s="135"/>
      <c r="Q36" s="135"/>
      <c r="R36" s="135"/>
      <c r="S36" s="135"/>
      <c r="T36" s="135"/>
      <c r="U36" s="135"/>
      <c r="V36" s="135"/>
      <c r="W36" s="135"/>
      <c r="AA36" s="320"/>
    </row>
  </sheetData>
  <sheetProtection password="D0B2" sheet="1" objects="1" scenarios="1"/>
  <mergeCells count="49">
    <mergeCell ref="I35:J35"/>
    <mergeCell ref="K35:L35"/>
    <mergeCell ref="R8:S8"/>
    <mergeCell ref="Q4:T4"/>
    <mergeCell ref="H2:T2"/>
    <mergeCell ref="P8:Q8"/>
    <mergeCell ref="J9:K9"/>
    <mergeCell ref="L9:M9"/>
    <mergeCell ref="N9:O9"/>
    <mergeCell ref="P9:Q9"/>
    <mergeCell ref="N8:O8"/>
    <mergeCell ref="N10:O10"/>
    <mergeCell ref="P10:Q10"/>
    <mergeCell ref="D32:G32"/>
    <mergeCell ref="I32:J32"/>
    <mergeCell ref="K32:L32"/>
    <mergeCell ref="D34:G34"/>
    <mergeCell ref="I34:J34"/>
    <mergeCell ref="K34:L34"/>
    <mergeCell ref="D33:G33"/>
    <mergeCell ref="I33:J33"/>
    <mergeCell ref="K33:L33"/>
    <mergeCell ref="D30:G30"/>
    <mergeCell ref="I30:J30"/>
    <mergeCell ref="K30:L30"/>
    <mergeCell ref="D31:G31"/>
    <mergeCell ref="I31:J31"/>
    <mergeCell ref="K31:L31"/>
    <mergeCell ref="D28:G28"/>
    <mergeCell ref="I28:J28"/>
    <mergeCell ref="K28:L28"/>
    <mergeCell ref="D29:G29"/>
    <mergeCell ref="I29:J29"/>
    <mergeCell ref="K29:L29"/>
    <mergeCell ref="C13:G13"/>
    <mergeCell ref="D27:G27"/>
    <mergeCell ref="I27:L27"/>
    <mergeCell ref="C8:G9"/>
    <mergeCell ref="H8:I8"/>
    <mergeCell ref="J8:K8"/>
    <mergeCell ref="L8:M8"/>
    <mergeCell ref="D10:G10"/>
    <mergeCell ref="H10:J10"/>
    <mergeCell ref="L10:M10"/>
    <mergeCell ref="C2:D2"/>
    <mergeCell ref="H4:I4"/>
    <mergeCell ref="J4:L4"/>
    <mergeCell ref="O4:P4"/>
    <mergeCell ref="C6:G6"/>
  </mergeCells>
  <pageMargins left="0.39370078740157483" right="0.43307086614173229" top="0.43307086614173229" bottom="0.35433070866141736" header="0.19685039370078741" footer="0.19685039370078741"/>
  <pageSetup paperSize="9" scale="43" fitToHeight="35" orientation="landscape" horizontalDpi="0"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2"/>
    <pageSetUpPr fitToPage="1"/>
  </sheetPr>
  <dimension ref="A1:AE83"/>
  <sheetViews>
    <sheetView workbookViewId="0">
      <pane xSplit="7" ySplit="12" topLeftCell="H13" activePane="bottomRight" state="frozen"/>
      <selection pane="topRight" activeCell="H1" sqref="H1"/>
      <selection pane="bottomLeft" activeCell="A13" sqref="A13"/>
      <selection pane="bottomRight" activeCell="L15" sqref="L15"/>
    </sheetView>
  </sheetViews>
  <sheetFormatPr defaultRowHeight="12.75"/>
  <cols>
    <col min="1" max="1" width="1.28515625" customWidth="1"/>
    <col min="2" max="2" width="7" customWidth="1"/>
    <col min="3" max="3" width="10.7109375" customWidth="1"/>
    <col min="4" max="4" width="50.7109375" customWidth="1"/>
    <col min="5" max="5" width="10.7109375" customWidth="1"/>
    <col min="6" max="6" width="10.7109375" style="15" customWidth="1"/>
    <col min="7" max="7" width="20.7109375" customWidth="1"/>
    <col min="8" max="17" width="8.7109375" customWidth="1"/>
    <col min="18" max="22" width="20.7109375" customWidth="1"/>
    <col min="23" max="23" width="9.85546875" style="289" bestFit="1" customWidth="1"/>
  </cols>
  <sheetData>
    <row r="1" spans="1:31" ht="5.0999999999999996" customHeight="1" thickBot="1">
      <c r="G1" s="4"/>
      <c r="H1" s="4"/>
      <c r="I1" s="4"/>
      <c r="J1" s="4"/>
      <c r="K1" s="4"/>
      <c r="L1" s="4"/>
      <c r="M1" s="4"/>
      <c r="N1" s="4"/>
      <c r="O1" s="4"/>
      <c r="P1" s="4"/>
      <c r="Q1" s="4"/>
      <c r="T1" s="4"/>
      <c r="U1" s="1"/>
      <c r="V1" s="1"/>
    </row>
    <row r="2" spans="1:31" s="28" customFormat="1" ht="60" customHeight="1" thickBot="1">
      <c r="C2" s="612" t="s">
        <v>53</v>
      </c>
      <c r="D2" s="613"/>
      <c r="E2" s="95"/>
      <c r="F2" s="100"/>
      <c r="H2" s="609" t="s">
        <v>598</v>
      </c>
      <c r="I2" s="654"/>
      <c r="J2" s="654"/>
      <c r="K2" s="654"/>
      <c r="L2" s="654"/>
      <c r="M2" s="610"/>
      <c r="N2" s="610"/>
      <c r="O2" s="610"/>
      <c r="P2" s="610"/>
      <c r="Q2" s="610"/>
      <c r="R2" s="611"/>
      <c r="W2" s="319"/>
    </row>
    <row r="3" spans="1:31" ht="5.0999999999999996" customHeight="1" thickBot="1">
      <c r="E3" s="2"/>
      <c r="F3" s="14"/>
      <c r="G3" s="4"/>
      <c r="H3" s="4"/>
      <c r="I3" s="4"/>
      <c r="J3" s="4"/>
      <c r="K3" s="4"/>
      <c r="L3" s="4"/>
      <c r="M3" s="4"/>
      <c r="N3" s="4"/>
      <c r="O3" s="4"/>
      <c r="P3" s="4"/>
      <c r="Q3" s="4"/>
      <c r="T3" s="4"/>
      <c r="U3" s="1"/>
      <c r="V3" s="1"/>
    </row>
    <row r="4" spans="1:31" s="12" customFormat="1" ht="30" customHeight="1" thickBot="1">
      <c r="A4" s="11"/>
      <c r="B4" s="11"/>
      <c r="C4" s="78" t="s">
        <v>86</v>
      </c>
      <c r="D4" s="24">
        <f>'Order summary'!C8</f>
        <v>0</v>
      </c>
      <c r="E4" s="98"/>
      <c r="F4" s="98"/>
      <c r="G4" s="82" t="s">
        <v>288</v>
      </c>
      <c r="H4" s="706" t="s">
        <v>87</v>
      </c>
      <c r="I4" s="611"/>
      <c r="J4" s="707">
        <f>'Order summary'!C6</f>
        <v>0</v>
      </c>
      <c r="K4" s="610"/>
      <c r="L4" s="611"/>
      <c r="M4" s="299"/>
      <c r="O4" s="708" t="s">
        <v>88</v>
      </c>
      <c r="P4" s="611"/>
      <c r="Q4" s="709">
        <f>'Order summary'!C7</f>
        <v>0</v>
      </c>
      <c r="R4" s="611"/>
      <c r="W4" s="288"/>
    </row>
    <row r="5" spans="1:31" ht="5.0999999999999996" customHeight="1" thickBot="1">
      <c r="G5" s="4"/>
      <c r="H5" s="4"/>
      <c r="I5" s="4"/>
      <c r="J5" s="4"/>
      <c r="K5" s="4"/>
      <c r="L5" s="4"/>
      <c r="M5" s="4"/>
      <c r="N5" s="4"/>
      <c r="O5" s="4"/>
      <c r="P5" s="4"/>
      <c r="Q5" s="4"/>
      <c r="T5" s="4"/>
      <c r="U5" s="1"/>
      <c r="V5" s="1"/>
    </row>
    <row r="6" spans="1:31" ht="95.1" customHeight="1" thickBot="1">
      <c r="C6" s="765" t="s">
        <v>580</v>
      </c>
      <c r="D6" s="650"/>
      <c r="E6" s="650"/>
      <c r="F6" s="650"/>
      <c r="G6" s="651"/>
      <c r="H6" s="133"/>
      <c r="I6" s="133"/>
      <c r="J6" s="133"/>
      <c r="K6" s="133"/>
      <c r="L6" s="133"/>
      <c r="M6" s="133"/>
      <c r="N6" s="133"/>
      <c r="O6" s="133"/>
      <c r="P6" s="133"/>
      <c r="Q6" s="133"/>
      <c r="R6" s="133"/>
      <c r="S6" s="300"/>
      <c r="T6" s="300"/>
      <c r="U6" s="300"/>
      <c r="V6" s="300"/>
    </row>
    <row r="7" spans="1:31" ht="5.0999999999999996" customHeight="1" thickBot="1">
      <c r="A7" s="2"/>
      <c r="B7" s="2"/>
      <c r="C7" s="2"/>
      <c r="D7" s="2"/>
      <c r="E7" s="2"/>
      <c r="F7" s="14"/>
      <c r="G7" s="5"/>
      <c r="H7" s="5"/>
      <c r="I7" s="5"/>
      <c r="J7" s="5"/>
      <c r="K7" s="5"/>
      <c r="L7" s="5"/>
      <c r="M7" s="5"/>
      <c r="N7" s="5"/>
      <c r="O7" s="5"/>
      <c r="P7" s="5"/>
      <c r="Q7" s="5"/>
      <c r="R7" s="2"/>
      <c r="S7" s="2"/>
      <c r="T7" s="5"/>
      <c r="U7" s="3"/>
      <c r="V7" s="3"/>
      <c r="W7" s="320"/>
      <c r="X7" s="2"/>
      <c r="Y7" s="2"/>
      <c r="Z7" s="2"/>
    </row>
    <row r="8" spans="1:31" s="15" customFormat="1" ht="24.95" customHeight="1" thickBot="1">
      <c r="A8" s="14"/>
      <c r="B8" s="14"/>
      <c r="C8" s="656" t="s">
        <v>581</v>
      </c>
      <c r="D8" s="710"/>
      <c r="E8" s="710"/>
      <c r="F8" s="710"/>
      <c r="G8" s="711"/>
      <c r="H8" s="715" t="s">
        <v>90</v>
      </c>
      <c r="I8" s="611"/>
      <c r="J8" s="716">
        <f>SUM(T15:T70)</f>
        <v>0</v>
      </c>
      <c r="K8" s="704"/>
      <c r="L8" s="701" t="s">
        <v>89</v>
      </c>
      <c r="M8" s="717"/>
      <c r="N8" s="718">
        <f>SUM(V15:V70)</f>
        <v>0</v>
      </c>
      <c r="O8" s="611"/>
      <c r="P8" s="705" t="s">
        <v>178</v>
      </c>
      <c r="Q8" s="788"/>
      <c r="R8" s="365" t="s">
        <v>92</v>
      </c>
      <c r="T8" s="298"/>
      <c r="U8" s="298"/>
      <c r="V8" s="298"/>
      <c r="W8" s="324"/>
      <c r="AE8" s="14"/>
    </row>
    <row r="9" spans="1:31" s="15" customFormat="1" ht="24.95" customHeight="1" thickBot="1">
      <c r="A9" s="14"/>
      <c r="B9" s="14"/>
      <c r="C9" s="712"/>
      <c r="D9" s="713"/>
      <c r="E9" s="713"/>
      <c r="F9" s="713"/>
      <c r="G9" s="714"/>
      <c r="H9" s="298"/>
      <c r="J9" s="812" t="s">
        <v>314</v>
      </c>
      <c r="K9" s="813"/>
      <c r="L9" s="721"/>
      <c r="M9" s="721"/>
      <c r="N9" s="722"/>
      <c r="O9" s="723"/>
      <c r="P9" s="724"/>
      <c r="Q9" s="725"/>
      <c r="T9" s="298"/>
      <c r="U9" s="298"/>
      <c r="V9" s="298"/>
      <c r="W9" s="324"/>
      <c r="AD9" s="99"/>
      <c r="AE9" s="99"/>
    </row>
    <row r="10" spans="1:31" s="15" customFormat="1" ht="24.95" customHeight="1" thickBot="1">
      <c r="A10" s="14"/>
      <c r="B10" s="14"/>
      <c r="C10" s="14"/>
      <c r="D10" s="661" t="s">
        <v>177</v>
      </c>
      <c r="E10" s="767"/>
      <c r="F10" s="767"/>
      <c r="G10" s="613"/>
      <c r="H10" s="692" t="s">
        <v>196</v>
      </c>
      <c r="I10" s="693"/>
      <c r="J10" s="694"/>
      <c r="K10" s="14"/>
      <c r="L10" s="771"/>
      <c r="M10" s="771"/>
      <c r="N10" s="789"/>
      <c r="O10" s="790"/>
      <c r="P10" s="791"/>
      <c r="Q10" s="792"/>
      <c r="T10" s="297"/>
      <c r="U10" s="297"/>
      <c r="V10" s="297"/>
      <c r="W10" s="320"/>
      <c r="AD10" s="99"/>
      <c r="AE10" s="99"/>
    </row>
    <row r="11" spans="1:31" ht="5.0999999999999996" customHeight="1" thickBot="1">
      <c r="A11" s="2"/>
      <c r="B11" s="2"/>
      <c r="C11" s="2"/>
      <c r="D11" s="2"/>
      <c r="E11" s="2"/>
      <c r="F11" s="14"/>
      <c r="G11" s="5"/>
      <c r="H11" s="5"/>
      <c r="I11" s="5"/>
      <c r="J11" s="5"/>
      <c r="K11" s="5"/>
      <c r="L11" s="5"/>
      <c r="M11" s="5"/>
      <c r="N11" s="5"/>
      <c r="O11" s="5"/>
      <c r="P11" s="5"/>
      <c r="Q11" s="5"/>
      <c r="R11" s="2"/>
      <c r="S11" s="2"/>
      <c r="T11" s="5"/>
      <c r="U11" s="3"/>
      <c r="V11" s="3"/>
      <c r="W11" s="320"/>
      <c r="X11" s="2"/>
      <c r="Y11" s="2"/>
      <c r="Z11" s="2"/>
    </row>
    <row r="12" spans="1:31" s="12" customFormat="1" ht="30" customHeight="1" thickBot="1">
      <c r="A12" s="62"/>
      <c r="B12" s="120" t="s">
        <v>214</v>
      </c>
      <c r="C12" s="120" t="s">
        <v>84</v>
      </c>
      <c r="D12" s="121" t="s">
        <v>256</v>
      </c>
      <c r="E12" s="121" t="s">
        <v>335</v>
      </c>
      <c r="F12" s="121" t="s">
        <v>257</v>
      </c>
      <c r="G12" s="121" t="s">
        <v>91</v>
      </c>
      <c r="H12" s="121" t="s">
        <v>258</v>
      </c>
      <c r="I12" s="121" t="s">
        <v>259</v>
      </c>
      <c r="J12" s="121" t="s">
        <v>260</v>
      </c>
      <c r="K12" s="121" t="s">
        <v>261</v>
      </c>
      <c r="L12" s="121" t="s">
        <v>262</v>
      </c>
      <c r="M12" s="121" t="s">
        <v>263</v>
      </c>
      <c r="N12" s="121" t="s">
        <v>264</v>
      </c>
      <c r="O12" s="121" t="s">
        <v>265</v>
      </c>
      <c r="P12" s="121" t="s">
        <v>266</v>
      </c>
      <c r="Q12" s="121" t="s">
        <v>267</v>
      </c>
      <c r="R12" s="121" t="s">
        <v>331</v>
      </c>
      <c r="S12" s="121" t="s">
        <v>36</v>
      </c>
      <c r="T12" s="121" t="s">
        <v>37</v>
      </c>
      <c r="U12" s="122" t="s">
        <v>35</v>
      </c>
      <c r="V12" s="146" t="s">
        <v>85</v>
      </c>
      <c r="W12" s="316" t="s">
        <v>334</v>
      </c>
      <c r="X12" s="123"/>
      <c r="Y12" s="123"/>
      <c r="Z12" s="123"/>
    </row>
    <row r="13" spans="1:31" ht="39.950000000000003" customHeight="1" thickBot="1">
      <c r="A13" s="90"/>
      <c r="B13" s="287"/>
      <c r="C13" s="766" t="s">
        <v>629</v>
      </c>
      <c r="D13" s="767"/>
      <c r="E13" s="767"/>
      <c r="F13" s="767"/>
      <c r="G13" s="767"/>
      <c r="H13" s="307"/>
      <c r="I13" s="307"/>
      <c r="J13" s="307"/>
      <c r="K13" s="307"/>
      <c r="L13" s="307"/>
      <c r="M13" s="307"/>
      <c r="N13" s="307"/>
      <c r="O13" s="307"/>
      <c r="P13" s="307"/>
      <c r="Q13" s="307"/>
      <c r="R13" s="307"/>
      <c r="S13" s="307"/>
      <c r="T13" s="307"/>
      <c r="U13" s="307"/>
      <c r="V13" s="295"/>
      <c r="W13" s="325"/>
      <c r="X13" s="296"/>
      <c r="Y13" s="90"/>
      <c r="Z13" s="90"/>
      <c r="AA13" s="90"/>
      <c r="AB13" s="89"/>
    </row>
    <row r="14" spans="1:31" ht="24" customHeight="1" thickBot="1">
      <c r="A14" s="2"/>
      <c r="B14" s="144"/>
      <c r="C14" s="16" t="s">
        <v>195</v>
      </c>
      <c r="D14" s="16"/>
      <c r="E14" s="16"/>
      <c r="F14" s="318"/>
      <c r="G14" s="17"/>
      <c r="H14" s="17"/>
      <c r="I14" s="17"/>
      <c r="J14" s="17"/>
      <c r="K14" s="17"/>
      <c r="L14" s="17"/>
      <c r="M14" s="17"/>
      <c r="N14" s="17"/>
      <c r="O14" s="17"/>
      <c r="P14" s="17"/>
      <c r="Q14" s="17"/>
      <c r="R14" s="18"/>
      <c r="S14" s="18"/>
      <c r="T14" s="19"/>
      <c r="U14" s="20"/>
      <c r="V14" s="21"/>
      <c r="W14" s="326"/>
      <c r="X14" s="2"/>
      <c r="Y14" s="2"/>
      <c r="Z14" s="2"/>
    </row>
    <row r="15" spans="1:31" s="11" customFormat="1" ht="50.1" customHeight="1">
      <c r="A15" s="62"/>
      <c r="B15" s="138"/>
      <c r="C15" s="463">
        <v>1</v>
      </c>
      <c r="D15" s="253" t="s">
        <v>416</v>
      </c>
      <c r="E15" s="217" t="s">
        <v>189</v>
      </c>
      <c r="F15" s="256" t="s">
        <v>187</v>
      </c>
      <c r="G15" s="199" t="s">
        <v>193</v>
      </c>
      <c r="H15" s="308"/>
      <c r="I15" s="308"/>
      <c r="J15" s="308"/>
      <c r="K15" s="308"/>
      <c r="L15" s="422"/>
      <c r="M15" s="313"/>
      <c r="N15" s="313"/>
      <c r="O15" s="206"/>
      <c r="P15" s="205"/>
      <c r="Q15" s="205"/>
      <c r="R15" s="199" t="s">
        <v>103</v>
      </c>
      <c r="S15" s="199">
        <v>6</v>
      </c>
      <c r="T15" s="310">
        <f t="shared" ref="T15:T22" si="0">SUM(H15:Q15)</f>
        <v>0</v>
      </c>
      <c r="U15" s="201">
        <v>6.5</v>
      </c>
      <c r="V15" s="207">
        <f t="shared" ref="V15:V25" si="1">U15*T15</f>
        <v>0</v>
      </c>
      <c r="W15" s="321">
        <v>13</v>
      </c>
      <c r="X15" s="62"/>
    </row>
    <row r="16" spans="1:31" s="11" customFormat="1" ht="50.1" customHeight="1">
      <c r="B16" s="138"/>
      <c r="C16" s="165">
        <f t="shared" ref="C16:C25" si="2">C15+1</f>
        <v>2</v>
      </c>
      <c r="D16" s="168" t="s">
        <v>416</v>
      </c>
      <c r="E16" s="218" t="s">
        <v>189</v>
      </c>
      <c r="F16" s="218" t="s">
        <v>44</v>
      </c>
      <c r="G16" s="157" t="s">
        <v>193</v>
      </c>
      <c r="H16" s="305"/>
      <c r="I16" s="305"/>
      <c r="J16" s="305"/>
      <c r="K16" s="305"/>
      <c r="L16" s="215"/>
      <c r="M16" s="314"/>
      <c r="N16" s="314"/>
      <c r="O16" s="215"/>
      <c r="P16" s="215"/>
      <c r="Q16" s="215"/>
      <c r="R16" s="157" t="s">
        <v>103</v>
      </c>
      <c r="S16" s="157">
        <v>6</v>
      </c>
      <c r="T16" s="311">
        <f t="shared" si="0"/>
        <v>0</v>
      </c>
      <c r="U16" s="170">
        <v>6.5</v>
      </c>
      <c r="V16" s="209">
        <f t="shared" si="1"/>
        <v>0</v>
      </c>
      <c r="W16" s="317">
        <v>13</v>
      </c>
    </row>
    <row r="17" spans="1:26" s="11" customFormat="1" ht="50.1" customHeight="1">
      <c r="B17" s="138"/>
      <c r="C17" s="165">
        <f t="shared" si="2"/>
        <v>3</v>
      </c>
      <c r="D17" s="168" t="s">
        <v>416</v>
      </c>
      <c r="E17" s="218" t="s">
        <v>189</v>
      </c>
      <c r="F17" s="161" t="s">
        <v>304</v>
      </c>
      <c r="G17" s="157" t="s">
        <v>193</v>
      </c>
      <c r="H17" s="305"/>
      <c r="I17" s="305"/>
      <c r="J17" s="305"/>
      <c r="K17" s="305"/>
      <c r="L17" s="208"/>
      <c r="M17" s="314"/>
      <c r="N17" s="215"/>
      <c r="O17" s="215"/>
      <c r="P17" s="215"/>
      <c r="Q17" s="215"/>
      <c r="R17" s="157" t="s">
        <v>103</v>
      </c>
      <c r="S17" s="157">
        <v>6</v>
      </c>
      <c r="T17" s="311">
        <f t="shared" si="0"/>
        <v>0</v>
      </c>
      <c r="U17" s="170">
        <v>6.5</v>
      </c>
      <c r="V17" s="209">
        <f t="shared" si="1"/>
        <v>0</v>
      </c>
      <c r="W17" s="317">
        <v>13</v>
      </c>
    </row>
    <row r="18" spans="1:26" s="11" customFormat="1" ht="50.1" customHeight="1">
      <c r="B18" s="138"/>
      <c r="C18" s="165">
        <f t="shared" si="2"/>
        <v>4</v>
      </c>
      <c r="D18" s="168" t="s">
        <v>416</v>
      </c>
      <c r="E18" s="218" t="s">
        <v>189</v>
      </c>
      <c r="F18" s="218" t="s">
        <v>188</v>
      </c>
      <c r="G18" s="157" t="s">
        <v>193</v>
      </c>
      <c r="H18" s="305"/>
      <c r="I18" s="305"/>
      <c r="J18" s="305"/>
      <c r="K18" s="305"/>
      <c r="L18" s="215"/>
      <c r="M18" s="314"/>
      <c r="N18" s="215"/>
      <c r="O18" s="215"/>
      <c r="P18" s="215"/>
      <c r="Q18" s="215"/>
      <c r="R18" s="157" t="s">
        <v>103</v>
      </c>
      <c r="S18" s="157">
        <v>6</v>
      </c>
      <c r="T18" s="311">
        <f t="shared" si="0"/>
        <v>0</v>
      </c>
      <c r="U18" s="170">
        <v>6.5</v>
      </c>
      <c r="V18" s="209">
        <f t="shared" si="1"/>
        <v>0</v>
      </c>
      <c r="W18" s="317">
        <v>13</v>
      </c>
    </row>
    <row r="19" spans="1:26" s="11" customFormat="1" ht="50.1" customHeight="1">
      <c r="B19" s="138"/>
      <c r="C19" s="165">
        <f t="shared" si="2"/>
        <v>5</v>
      </c>
      <c r="D19" s="168" t="s">
        <v>416</v>
      </c>
      <c r="E19" s="218" t="s">
        <v>189</v>
      </c>
      <c r="F19" s="161" t="s">
        <v>151</v>
      </c>
      <c r="G19" s="157" t="s">
        <v>193</v>
      </c>
      <c r="H19" s="305"/>
      <c r="I19" s="305"/>
      <c r="J19" s="305"/>
      <c r="K19" s="305"/>
      <c r="L19" s="215"/>
      <c r="M19" s="314"/>
      <c r="N19" s="208"/>
      <c r="O19" s="215"/>
      <c r="P19" s="215"/>
      <c r="Q19" s="215"/>
      <c r="R19" s="157" t="s">
        <v>103</v>
      </c>
      <c r="S19" s="157">
        <v>6</v>
      </c>
      <c r="T19" s="311">
        <f t="shared" si="0"/>
        <v>0</v>
      </c>
      <c r="U19" s="170">
        <v>6.5</v>
      </c>
      <c r="V19" s="209">
        <f t="shared" si="1"/>
        <v>0</v>
      </c>
      <c r="W19" s="317">
        <v>13</v>
      </c>
    </row>
    <row r="20" spans="1:26" s="11" customFormat="1" ht="50.1" customHeight="1">
      <c r="B20" s="138"/>
      <c r="C20" s="165">
        <f t="shared" si="2"/>
        <v>6</v>
      </c>
      <c r="D20" s="168" t="s">
        <v>416</v>
      </c>
      <c r="E20" s="218" t="s">
        <v>189</v>
      </c>
      <c r="F20" s="218" t="s">
        <v>190</v>
      </c>
      <c r="G20" s="157" t="s">
        <v>193</v>
      </c>
      <c r="H20" s="305"/>
      <c r="I20" s="305"/>
      <c r="J20" s="305"/>
      <c r="K20" s="305"/>
      <c r="L20" s="215"/>
      <c r="M20" s="314"/>
      <c r="N20" s="208"/>
      <c r="O20" s="215"/>
      <c r="P20" s="215"/>
      <c r="Q20" s="215"/>
      <c r="R20" s="157" t="s">
        <v>103</v>
      </c>
      <c r="S20" s="157">
        <v>6</v>
      </c>
      <c r="T20" s="311">
        <f t="shared" si="0"/>
        <v>0</v>
      </c>
      <c r="U20" s="170">
        <v>6.5</v>
      </c>
      <c r="V20" s="209">
        <f t="shared" si="1"/>
        <v>0</v>
      </c>
      <c r="W20" s="317">
        <v>13</v>
      </c>
    </row>
    <row r="21" spans="1:26" s="11" customFormat="1" ht="50.1" customHeight="1">
      <c r="B21" s="138"/>
      <c r="C21" s="165">
        <f t="shared" si="2"/>
        <v>7</v>
      </c>
      <c r="D21" s="168" t="s">
        <v>416</v>
      </c>
      <c r="E21" s="218" t="s">
        <v>189</v>
      </c>
      <c r="F21" s="218" t="s">
        <v>303</v>
      </c>
      <c r="G21" s="157" t="s">
        <v>193</v>
      </c>
      <c r="H21" s="305"/>
      <c r="I21" s="305"/>
      <c r="J21" s="305"/>
      <c r="K21" s="305"/>
      <c r="L21" s="216"/>
      <c r="M21" s="314"/>
      <c r="N21" s="216"/>
      <c r="O21" s="215"/>
      <c r="P21" s="215"/>
      <c r="Q21" s="215"/>
      <c r="R21" s="157" t="s">
        <v>103</v>
      </c>
      <c r="S21" s="157">
        <v>6</v>
      </c>
      <c r="T21" s="311">
        <f t="shared" si="0"/>
        <v>0</v>
      </c>
      <c r="U21" s="170">
        <v>6.5</v>
      </c>
      <c r="V21" s="209">
        <f t="shared" si="1"/>
        <v>0</v>
      </c>
      <c r="W21" s="317">
        <v>13</v>
      </c>
    </row>
    <row r="22" spans="1:26" s="11" customFormat="1" ht="50.1" customHeight="1">
      <c r="B22" s="138"/>
      <c r="C22" s="165">
        <f t="shared" si="2"/>
        <v>8</v>
      </c>
      <c r="D22" s="168" t="s">
        <v>576</v>
      </c>
      <c r="E22" s="161" t="s">
        <v>577</v>
      </c>
      <c r="F22" s="161" t="s">
        <v>578</v>
      </c>
      <c r="G22" s="159" t="s">
        <v>579</v>
      </c>
      <c r="H22" s="305"/>
      <c r="I22" s="305"/>
      <c r="J22" s="305"/>
      <c r="K22" s="305"/>
      <c r="L22" s="216"/>
      <c r="M22" s="314"/>
      <c r="N22" s="387"/>
      <c r="O22" s="215"/>
      <c r="P22" s="215"/>
      <c r="Q22" s="215"/>
      <c r="R22" s="157" t="s">
        <v>103</v>
      </c>
      <c r="S22" s="157">
        <v>6</v>
      </c>
      <c r="T22" s="311">
        <f t="shared" si="0"/>
        <v>0</v>
      </c>
      <c r="U22" s="170">
        <v>6</v>
      </c>
      <c r="V22" s="209">
        <f t="shared" si="1"/>
        <v>0</v>
      </c>
      <c r="W22" s="317">
        <v>12</v>
      </c>
    </row>
    <row r="23" spans="1:26" s="11" customFormat="1" ht="50.1" customHeight="1">
      <c r="B23" s="138"/>
      <c r="C23" s="165">
        <f t="shared" si="2"/>
        <v>9</v>
      </c>
      <c r="D23" s="168" t="s">
        <v>576</v>
      </c>
      <c r="E23" s="161" t="s">
        <v>577</v>
      </c>
      <c r="F23" s="161" t="s">
        <v>392</v>
      </c>
      <c r="G23" s="157" t="s">
        <v>579</v>
      </c>
      <c r="H23" s="305"/>
      <c r="I23" s="305"/>
      <c r="J23" s="305"/>
      <c r="K23" s="305"/>
      <c r="L23" s="387"/>
      <c r="M23" s="314"/>
      <c r="N23" s="216"/>
      <c r="O23" s="215"/>
      <c r="P23" s="215"/>
      <c r="Q23" s="215"/>
      <c r="R23" s="157" t="s">
        <v>103</v>
      </c>
      <c r="S23" s="157">
        <v>6</v>
      </c>
      <c r="T23" s="311">
        <f>SUM(H23:Q23)</f>
        <v>0</v>
      </c>
      <c r="U23" s="170">
        <v>6</v>
      </c>
      <c r="V23" s="209">
        <f t="shared" si="1"/>
        <v>0</v>
      </c>
      <c r="W23" s="317">
        <v>12</v>
      </c>
    </row>
    <row r="24" spans="1:26" s="11" customFormat="1" ht="50.1" customHeight="1">
      <c r="B24" s="138"/>
      <c r="C24" s="165">
        <f t="shared" si="2"/>
        <v>10</v>
      </c>
      <c r="D24" s="168" t="s">
        <v>418</v>
      </c>
      <c r="E24" s="161" t="s">
        <v>388</v>
      </c>
      <c r="F24" s="161" t="s">
        <v>389</v>
      </c>
      <c r="G24" s="157" t="s">
        <v>390</v>
      </c>
      <c r="H24" s="305"/>
      <c r="I24" s="305"/>
      <c r="J24" s="305"/>
      <c r="K24" s="305"/>
      <c r="L24" s="208"/>
      <c r="M24" s="208"/>
      <c r="N24" s="208"/>
      <c r="O24" s="208"/>
      <c r="P24" s="215"/>
      <c r="Q24" s="215"/>
      <c r="R24" s="157" t="s">
        <v>103</v>
      </c>
      <c r="S24" s="157">
        <v>6</v>
      </c>
      <c r="T24" s="311">
        <f>SUM(H24:Q24)</f>
        <v>0</v>
      </c>
      <c r="U24" s="170">
        <v>6.5</v>
      </c>
      <c r="V24" s="209">
        <f t="shared" si="1"/>
        <v>0</v>
      </c>
      <c r="W24" s="317">
        <v>13</v>
      </c>
    </row>
    <row r="25" spans="1:26" s="11" customFormat="1" ht="50.1" customHeight="1" thickBot="1">
      <c r="B25" s="138"/>
      <c r="C25" s="166">
        <f t="shared" si="2"/>
        <v>11</v>
      </c>
      <c r="D25" s="397" t="s">
        <v>417</v>
      </c>
      <c r="E25" s="261" t="s">
        <v>191</v>
      </c>
      <c r="F25" s="261" t="s">
        <v>45</v>
      </c>
      <c r="G25" s="339" t="s">
        <v>424</v>
      </c>
      <c r="H25" s="529"/>
      <c r="I25" s="529"/>
      <c r="J25" s="529"/>
      <c r="K25" s="529"/>
      <c r="L25" s="530"/>
      <c r="M25" s="530"/>
      <c r="N25" s="530"/>
      <c r="O25" s="531"/>
      <c r="P25" s="531"/>
      <c r="Q25" s="532"/>
      <c r="R25" s="158" t="s">
        <v>38</v>
      </c>
      <c r="S25" s="158" t="s">
        <v>240</v>
      </c>
      <c r="T25" s="533">
        <f t="shared" ref="T25:T64" si="3">SUM(H25:Q25)</f>
        <v>0</v>
      </c>
      <c r="U25" s="171">
        <v>7</v>
      </c>
      <c r="V25" s="398">
        <f t="shared" si="1"/>
        <v>0</v>
      </c>
      <c r="W25" s="534">
        <v>14</v>
      </c>
    </row>
    <row r="26" spans="1:26" ht="24" customHeight="1" thickBot="1">
      <c r="A26" s="2"/>
      <c r="B26" s="144"/>
      <c r="C26" s="406" t="s">
        <v>302</v>
      </c>
      <c r="D26" s="102"/>
      <c r="E26" s="102"/>
      <c r="F26" s="535"/>
      <c r="G26" s="49"/>
      <c r="H26" s="49"/>
      <c r="I26" s="49"/>
      <c r="J26" s="49"/>
      <c r="K26" s="49"/>
      <c r="L26" s="49"/>
      <c r="M26" s="49"/>
      <c r="N26" s="49"/>
      <c r="O26" s="49"/>
      <c r="P26" s="49"/>
      <c r="Q26" s="49"/>
      <c r="R26" s="536"/>
      <c r="S26" s="536"/>
      <c r="T26" s="103"/>
      <c r="U26" s="51"/>
      <c r="V26" s="104"/>
      <c r="W26" s="537"/>
      <c r="X26" s="2"/>
      <c r="Y26" s="2"/>
      <c r="Z26" s="2"/>
    </row>
    <row r="27" spans="1:26" s="11" customFormat="1" ht="50.1" customHeight="1">
      <c r="B27" s="138"/>
      <c r="C27" s="463">
        <v>12</v>
      </c>
      <c r="D27" s="204" t="s">
        <v>419</v>
      </c>
      <c r="E27" s="217" t="s">
        <v>46</v>
      </c>
      <c r="F27" s="217" t="s">
        <v>44</v>
      </c>
      <c r="G27" s="199" t="s">
        <v>194</v>
      </c>
      <c r="H27" s="308"/>
      <c r="I27" s="308"/>
      <c r="J27" s="308"/>
      <c r="K27" s="308"/>
      <c r="L27" s="313"/>
      <c r="M27" s="313"/>
      <c r="N27" s="313"/>
      <c r="O27" s="313"/>
      <c r="P27" s="205"/>
      <c r="Q27" s="205"/>
      <c r="R27" s="199" t="s">
        <v>103</v>
      </c>
      <c r="S27" s="199">
        <v>6</v>
      </c>
      <c r="T27" s="310">
        <f t="shared" si="3"/>
        <v>0</v>
      </c>
      <c r="U27" s="201">
        <v>7.5</v>
      </c>
      <c r="V27" s="202">
        <f>U27*T27</f>
        <v>0</v>
      </c>
      <c r="W27" s="251">
        <v>15</v>
      </c>
    </row>
    <row r="28" spans="1:26" s="11" customFormat="1" ht="50.1" customHeight="1">
      <c r="B28" s="138"/>
      <c r="C28" s="165">
        <f>C27+1</f>
        <v>13</v>
      </c>
      <c r="D28" s="163" t="s">
        <v>419</v>
      </c>
      <c r="E28" s="218" t="s">
        <v>46</v>
      </c>
      <c r="F28" s="218" t="s">
        <v>192</v>
      </c>
      <c r="G28" s="157" t="s">
        <v>194</v>
      </c>
      <c r="H28" s="305"/>
      <c r="I28" s="305"/>
      <c r="J28" s="305"/>
      <c r="K28" s="305"/>
      <c r="L28" s="215"/>
      <c r="M28" s="314"/>
      <c r="N28" s="314"/>
      <c r="O28" s="215"/>
      <c r="P28" s="215"/>
      <c r="Q28" s="215"/>
      <c r="R28" s="157" t="s">
        <v>103</v>
      </c>
      <c r="S28" s="157">
        <v>6</v>
      </c>
      <c r="T28" s="311">
        <f t="shared" si="3"/>
        <v>0</v>
      </c>
      <c r="U28" s="170">
        <v>7.5</v>
      </c>
      <c r="V28" s="172">
        <f>U28*T28</f>
        <v>0</v>
      </c>
      <c r="W28" s="175">
        <v>15</v>
      </c>
    </row>
    <row r="29" spans="1:26" s="11" customFormat="1" ht="50.1" customHeight="1">
      <c r="B29" s="138"/>
      <c r="C29" s="165">
        <f t="shared" ref="C29:C55" si="4">C28+1</f>
        <v>14</v>
      </c>
      <c r="D29" s="168" t="s">
        <v>420</v>
      </c>
      <c r="E29" s="161" t="s">
        <v>344</v>
      </c>
      <c r="F29" s="395" t="s">
        <v>43</v>
      </c>
      <c r="G29" s="157" t="s">
        <v>345</v>
      </c>
      <c r="H29" s="305"/>
      <c r="I29" s="305"/>
      <c r="J29" s="305"/>
      <c r="K29" s="305"/>
      <c r="L29" s="215"/>
      <c r="M29" s="314"/>
      <c r="N29" s="208"/>
      <c r="O29" s="387"/>
      <c r="P29" s="215"/>
      <c r="Q29" s="215"/>
      <c r="R29" s="157" t="s">
        <v>103</v>
      </c>
      <c r="S29" s="157">
        <v>6</v>
      </c>
      <c r="T29" s="311">
        <f>SUM(H29:Q29)</f>
        <v>0</v>
      </c>
      <c r="U29" s="170">
        <v>7.5</v>
      </c>
      <c r="V29" s="172">
        <f>U29*T29</f>
        <v>0</v>
      </c>
      <c r="W29" s="175">
        <v>15</v>
      </c>
    </row>
    <row r="30" spans="1:26" s="11" customFormat="1" ht="50.1" customHeight="1">
      <c r="B30" s="138"/>
      <c r="C30" s="165">
        <f t="shared" si="4"/>
        <v>15</v>
      </c>
      <c r="D30" s="168" t="s">
        <v>420</v>
      </c>
      <c r="E30" s="161" t="s">
        <v>344</v>
      </c>
      <c r="F30" s="161" t="s">
        <v>304</v>
      </c>
      <c r="G30" s="157" t="s">
        <v>345</v>
      </c>
      <c r="H30" s="305"/>
      <c r="I30" s="305"/>
      <c r="J30" s="305"/>
      <c r="K30" s="305"/>
      <c r="L30" s="314"/>
      <c r="M30" s="314"/>
      <c r="N30" s="215"/>
      <c r="O30" s="215"/>
      <c r="P30" s="215"/>
      <c r="Q30" s="215"/>
      <c r="R30" s="157" t="s">
        <v>103</v>
      </c>
      <c r="S30" s="157">
        <v>6</v>
      </c>
      <c r="T30" s="311">
        <f>SUM(H30:Q30)</f>
        <v>0</v>
      </c>
      <c r="U30" s="170">
        <v>7.5</v>
      </c>
      <c r="V30" s="172">
        <f>U30*T30</f>
        <v>0</v>
      </c>
      <c r="W30" s="175">
        <v>15</v>
      </c>
    </row>
    <row r="31" spans="1:26" s="11" customFormat="1" ht="39.950000000000003" customHeight="1">
      <c r="B31" s="464"/>
      <c r="C31" s="165">
        <f t="shared" si="4"/>
        <v>16</v>
      </c>
      <c r="D31" s="180" t="s">
        <v>421</v>
      </c>
      <c r="E31" s="218" t="s">
        <v>211</v>
      </c>
      <c r="F31" s="218" t="s">
        <v>43</v>
      </c>
      <c r="G31" s="157" t="s">
        <v>145</v>
      </c>
      <c r="H31" s="215"/>
      <c r="I31" s="215"/>
      <c r="J31" s="215"/>
      <c r="K31" s="215"/>
      <c r="L31" s="314"/>
      <c r="M31" s="314"/>
      <c r="N31" s="314"/>
      <c r="O31" s="314"/>
      <c r="P31" s="215"/>
      <c r="Q31" s="215"/>
      <c r="R31" s="157" t="s">
        <v>103</v>
      </c>
      <c r="S31" s="157">
        <v>6</v>
      </c>
      <c r="T31" s="311">
        <f t="shared" si="3"/>
        <v>0</v>
      </c>
      <c r="U31" s="170">
        <v>7</v>
      </c>
      <c r="V31" s="172">
        <f t="shared" ref="V31:V42" si="5">U31*T31</f>
        <v>0</v>
      </c>
      <c r="W31" s="175">
        <v>14</v>
      </c>
    </row>
    <row r="32" spans="1:26" s="11" customFormat="1" ht="39.950000000000003" customHeight="1">
      <c r="B32" s="138"/>
      <c r="C32" s="165">
        <f t="shared" si="4"/>
        <v>17</v>
      </c>
      <c r="D32" s="180" t="s">
        <v>421</v>
      </c>
      <c r="E32" s="218" t="s">
        <v>211</v>
      </c>
      <c r="F32" s="218" t="s">
        <v>34</v>
      </c>
      <c r="G32" s="157" t="s">
        <v>145</v>
      </c>
      <c r="H32" s="215"/>
      <c r="I32" s="215"/>
      <c r="J32" s="215"/>
      <c r="K32" s="215"/>
      <c r="L32" s="314"/>
      <c r="M32" s="314"/>
      <c r="N32" s="314"/>
      <c r="O32" s="314"/>
      <c r="P32" s="215"/>
      <c r="Q32" s="215"/>
      <c r="R32" s="157" t="s">
        <v>103</v>
      </c>
      <c r="S32" s="157">
        <v>6</v>
      </c>
      <c r="T32" s="311">
        <f t="shared" si="3"/>
        <v>0</v>
      </c>
      <c r="U32" s="170">
        <v>7</v>
      </c>
      <c r="V32" s="172">
        <f t="shared" si="5"/>
        <v>0</v>
      </c>
      <c r="W32" s="175">
        <v>14</v>
      </c>
    </row>
    <row r="33" spans="2:23" s="11" customFormat="1" ht="39.950000000000003" customHeight="1">
      <c r="B33" s="138"/>
      <c r="C33" s="165">
        <f t="shared" si="4"/>
        <v>18</v>
      </c>
      <c r="D33" s="180" t="s">
        <v>421</v>
      </c>
      <c r="E33" s="218" t="s">
        <v>211</v>
      </c>
      <c r="F33" s="218" t="s">
        <v>310</v>
      </c>
      <c r="G33" s="157" t="s">
        <v>145</v>
      </c>
      <c r="H33" s="215"/>
      <c r="I33" s="215"/>
      <c r="J33" s="215"/>
      <c r="K33" s="215"/>
      <c r="L33" s="215"/>
      <c r="M33" s="314"/>
      <c r="N33" s="314"/>
      <c r="O33" s="215"/>
      <c r="P33" s="215"/>
      <c r="Q33" s="215"/>
      <c r="R33" s="157" t="s">
        <v>103</v>
      </c>
      <c r="S33" s="157">
        <v>6</v>
      </c>
      <c r="T33" s="311">
        <f t="shared" si="3"/>
        <v>0</v>
      </c>
      <c r="U33" s="170">
        <v>7</v>
      </c>
      <c r="V33" s="172">
        <f t="shared" si="5"/>
        <v>0</v>
      </c>
      <c r="W33" s="175">
        <v>14</v>
      </c>
    </row>
    <row r="34" spans="2:23" s="11" customFormat="1" ht="39.950000000000003" customHeight="1">
      <c r="B34" s="138"/>
      <c r="C34" s="165">
        <f t="shared" si="4"/>
        <v>19</v>
      </c>
      <c r="D34" s="180" t="s">
        <v>421</v>
      </c>
      <c r="E34" s="218" t="s">
        <v>211</v>
      </c>
      <c r="F34" s="218" t="s">
        <v>212</v>
      </c>
      <c r="G34" s="157" t="s">
        <v>145</v>
      </c>
      <c r="H34" s="215"/>
      <c r="I34" s="215"/>
      <c r="J34" s="215"/>
      <c r="K34" s="215"/>
      <c r="L34" s="208"/>
      <c r="M34" s="314"/>
      <c r="N34" s="314"/>
      <c r="O34" s="314"/>
      <c r="P34" s="215"/>
      <c r="Q34" s="215"/>
      <c r="R34" s="157" t="s">
        <v>103</v>
      </c>
      <c r="S34" s="157">
        <v>6</v>
      </c>
      <c r="T34" s="311">
        <f t="shared" si="3"/>
        <v>0</v>
      </c>
      <c r="U34" s="170">
        <v>7</v>
      </c>
      <c r="V34" s="172">
        <f t="shared" si="5"/>
        <v>0</v>
      </c>
      <c r="W34" s="175">
        <v>14</v>
      </c>
    </row>
    <row r="35" spans="2:23" s="11" customFormat="1" ht="39.950000000000003" customHeight="1">
      <c r="B35" s="138"/>
      <c r="C35" s="165">
        <f t="shared" si="4"/>
        <v>20</v>
      </c>
      <c r="D35" s="180" t="s">
        <v>421</v>
      </c>
      <c r="E35" s="218" t="s">
        <v>211</v>
      </c>
      <c r="F35" s="218" t="s">
        <v>313</v>
      </c>
      <c r="G35" s="157" t="s">
        <v>145</v>
      </c>
      <c r="H35" s="215"/>
      <c r="I35" s="215"/>
      <c r="J35" s="215"/>
      <c r="K35" s="215"/>
      <c r="L35" s="215"/>
      <c r="M35" s="314"/>
      <c r="N35" s="314"/>
      <c r="O35" s="314"/>
      <c r="P35" s="215"/>
      <c r="Q35" s="215"/>
      <c r="R35" s="157" t="s">
        <v>103</v>
      </c>
      <c r="S35" s="157">
        <v>6</v>
      </c>
      <c r="T35" s="311">
        <f t="shared" si="3"/>
        <v>0</v>
      </c>
      <c r="U35" s="170">
        <v>7</v>
      </c>
      <c r="V35" s="172">
        <f t="shared" si="5"/>
        <v>0</v>
      </c>
      <c r="W35" s="175">
        <v>14</v>
      </c>
    </row>
    <row r="36" spans="2:23" s="11" customFormat="1" ht="39.950000000000003" customHeight="1">
      <c r="B36" s="138"/>
      <c r="C36" s="165">
        <f t="shared" si="4"/>
        <v>21</v>
      </c>
      <c r="D36" s="180" t="s">
        <v>421</v>
      </c>
      <c r="E36" s="218" t="s">
        <v>211</v>
      </c>
      <c r="F36" s="218" t="s">
        <v>44</v>
      </c>
      <c r="G36" s="157" t="s">
        <v>145</v>
      </c>
      <c r="H36" s="215"/>
      <c r="I36" s="215"/>
      <c r="J36" s="215"/>
      <c r="K36" s="215"/>
      <c r="L36" s="215"/>
      <c r="M36" s="314"/>
      <c r="N36" s="314"/>
      <c r="O36" s="314"/>
      <c r="P36" s="215"/>
      <c r="Q36" s="215"/>
      <c r="R36" s="157" t="s">
        <v>103</v>
      </c>
      <c r="S36" s="157">
        <v>6</v>
      </c>
      <c r="T36" s="311">
        <f t="shared" si="3"/>
        <v>0</v>
      </c>
      <c r="U36" s="170">
        <v>7</v>
      </c>
      <c r="V36" s="172">
        <f t="shared" si="5"/>
        <v>0</v>
      </c>
      <c r="W36" s="175">
        <v>14</v>
      </c>
    </row>
    <row r="37" spans="2:23" s="11" customFormat="1" ht="39.950000000000003" customHeight="1">
      <c r="B37" s="138"/>
      <c r="C37" s="165">
        <f t="shared" si="4"/>
        <v>22</v>
      </c>
      <c r="D37" s="180" t="s">
        <v>421</v>
      </c>
      <c r="E37" s="218" t="s">
        <v>211</v>
      </c>
      <c r="F37" s="218" t="s">
        <v>33</v>
      </c>
      <c r="G37" s="157" t="s">
        <v>145</v>
      </c>
      <c r="H37" s="215"/>
      <c r="I37" s="215"/>
      <c r="J37" s="215"/>
      <c r="K37" s="215"/>
      <c r="L37" s="216"/>
      <c r="M37" s="314"/>
      <c r="N37" s="215"/>
      <c r="O37" s="215"/>
      <c r="P37" s="215"/>
      <c r="Q37" s="215"/>
      <c r="R37" s="157" t="s">
        <v>103</v>
      </c>
      <c r="S37" s="157">
        <v>6</v>
      </c>
      <c r="T37" s="311">
        <f t="shared" si="3"/>
        <v>0</v>
      </c>
      <c r="U37" s="170">
        <v>7</v>
      </c>
      <c r="V37" s="172">
        <f t="shared" si="5"/>
        <v>0</v>
      </c>
      <c r="W37" s="175">
        <v>14</v>
      </c>
    </row>
    <row r="38" spans="2:23" s="11" customFormat="1" ht="39.950000000000003" customHeight="1">
      <c r="B38" s="138"/>
      <c r="C38" s="165">
        <f t="shared" si="4"/>
        <v>23</v>
      </c>
      <c r="D38" s="180" t="s">
        <v>422</v>
      </c>
      <c r="E38" s="218" t="s">
        <v>290</v>
      </c>
      <c r="F38" s="161" t="s">
        <v>305</v>
      </c>
      <c r="G38" s="157" t="s">
        <v>146</v>
      </c>
      <c r="H38" s="215"/>
      <c r="I38" s="215"/>
      <c r="J38" s="215"/>
      <c r="K38" s="215"/>
      <c r="L38" s="314"/>
      <c r="M38" s="314"/>
      <c r="N38" s="314"/>
      <c r="O38" s="314"/>
      <c r="P38" s="215"/>
      <c r="Q38" s="215"/>
      <c r="R38" s="157" t="s">
        <v>103</v>
      </c>
      <c r="S38" s="157">
        <v>6</v>
      </c>
      <c r="T38" s="311">
        <f t="shared" si="3"/>
        <v>0</v>
      </c>
      <c r="U38" s="170">
        <v>6.5</v>
      </c>
      <c r="V38" s="172">
        <f t="shared" si="5"/>
        <v>0</v>
      </c>
      <c r="W38" s="175">
        <v>13</v>
      </c>
    </row>
    <row r="39" spans="2:23" s="11" customFormat="1" ht="39.950000000000003" customHeight="1">
      <c r="B39" s="138"/>
      <c r="C39" s="165">
        <f t="shared" si="4"/>
        <v>24</v>
      </c>
      <c r="D39" s="180" t="s">
        <v>422</v>
      </c>
      <c r="E39" s="218" t="s">
        <v>290</v>
      </c>
      <c r="F39" s="161" t="s">
        <v>391</v>
      </c>
      <c r="G39" s="157" t="s">
        <v>146</v>
      </c>
      <c r="H39" s="215"/>
      <c r="I39" s="215"/>
      <c r="J39" s="215"/>
      <c r="K39" s="215"/>
      <c r="L39" s="314"/>
      <c r="M39" s="314"/>
      <c r="N39" s="314"/>
      <c r="O39" s="314"/>
      <c r="P39" s="215"/>
      <c r="Q39" s="215"/>
      <c r="R39" s="157" t="s">
        <v>103</v>
      </c>
      <c r="S39" s="157">
        <v>6</v>
      </c>
      <c r="T39" s="311">
        <f t="shared" si="3"/>
        <v>0</v>
      </c>
      <c r="U39" s="170">
        <v>6.5</v>
      </c>
      <c r="V39" s="172">
        <f>U39*T39</f>
        <v>0</v>
      </c>
      <c r="W39" s="175">
        <v>13</v>
      </c>
    </row>
    <row r="40" spans="2:23" s="11" customFormat="1" ht="39.950000000000003" customHeight="1">
      <c r="B40" s="138"/>
      <c r="C40" s="165">
        <f t="shared" si="4"/>
        <v>25</v>
      </c>
      <c r="D40" s="180" t="s">
        <v>422</v>
      </c>
      <c r="E40" s="218" t="s">
        <v>290</v>
      </c>
      <c r="F40" s="218" t="s">
        <v>309</v>
      </c>
      <c r="G40" s="157" t="s">
        <v>146</v>
      </c>
      <c r="H40" s="215"/>
      <c r="I40" s="215"/>
      <c r="J40" s="215"/>
      <c r="K40" s="215"/>
      <c r="L40" s="215"/>
      <c r="M40" s="314"/>
      <c r="N40" s="314"/>
      <c r="O40" s="208"/>
      <c r="P40" s="215"/>
      <c r="Q40" s="215"/>
      <c r="R40" s="157" t="s">
        <v>103</v>
      </c>
      <c r="S40" s="157">
        <v>6</v>
      </c>
      <c r="T40" s="311">
        <f t="shared" si="3"/>
        <v>0</v>
      </c>
      <c r="U40" s="170">
        <v>6.5</v>
      </c>
      <c r="V40" s="172">
        <f>U40*T40</f>
        <v>0</v>
      </c>
      <c r="W40" s="175">
        <v>13</v>
      </c>
    </row>
    <row r="41" spans="2:23" s="11" customFormat="1" ht="39.950000000000003" customHeight="1">
      <c r="B41" s="138"/>
      <c r="C41" s="165">
        <f t="shared" si="4"/>
        <v>26</v>
      </c>
      <c r="D41" s="180" t="s">
        <v>422</v>
      </c>
      <c r="E41" s="218" t="s">
        <v>290</v>
      </c>
      <c r="F41" s="218" t="s">
        <v>41</v>
      </c>
      <c r="G41" s="157" t="s">
        <v>146</v>
      </c>
      <c r="H41" s="215"/>
      <c r="I41" s="215"/>
      <c r="J41" s="215"/>
      <c r="K41" s="215"/>
      <c r="L41" s="215"/>
      <c r="M41" s="314"/>
      <c r="N41" s="314"/>
      <c r="O41" s="215"/>
      <c r="P41" s="215"/>
      <c r="Q41" s="215"/>
      <c r="R41" s="157" t="s">
        <v>103</v>
      </c>
      <c r="S41" s="157">
        <v>6</v>
      </c>
      <c r="T41" s="311">
        <f t="shared" si="3"/>
        <v>0</v>
      </c>
      <c r="U41" s="170">
        <v>6.5</v>
      </c>
      <c r="V41" s="172">
        <f>U41*T41</f>
        <v>0</v>
      </c>
      <c r="W41" s="175">
        <v>13</v>
      </c>
    </row>
    <row r="42" spans="2:23" s="11" customFormat="1" ht="39.950000000000003" customHeight="1">
      <c r="B42" s="138"/>
      <c r="C42" s="165">
        <f t="shared" si="4"/>
        <v>27</v>
      </c>
      <c r="D42" s="180" t="s">
        <v>423</v>
      </c>
      <c r="E42" s="218" t="s">
        <v>292</v>
      </c>
      <c r="F42" s="218" t="s">
        <v>41</v>
      </c>
      <c r="G42" s="157" t="s">
        <v>147</v>
      </c>
      <c r="H42" s="215"/>
      <c r="I42" s="215"/>
      <c r="J42" s="215"/>
      <c r="K42" s="215"/>
      <c r="L42" s="314"/>
      <c r="M42" s="314"/>
      <c r="N42" s="314"/>
      <c r="O42" s="314"/>
      <c r="P42" s="215"/>
      <c r="Q42" s="215"/>
      <c r="R42" s="157" t="s">
        <v>103</v>
      </c>
      <c r="S42" s="157">
        <v>6</v>
      </c>
      <c r="T42" s="311">
        <f t="shared" si="3"/>
        <v>0</v>
      </c>
      <c r="U42" s="170">
        <v>10</v>
      </c>
      <c r="V42" s="172">
        <f t="shared" si="5"/>
        <v>0</v>
      </c>
      <c r="W42" s="175">
        <v>20</v>
      </c>
    </row>
    <row r="43" spans="2:23" s="11" customFormat="1" ht="39.950000000000003" customHeight="1">
      <c r="B43" s="138"/>
      <c r="C43" s="165">
        <f t="shared" si="4"/>
        <v>28</v>
      </c>
      <c r="D43" s="180" t="s">
        <v>423</v>
      </c>
      <c r="E43" s="218" t="s">
        <v>292</v>
      </c>
      <c r="F43" s="161" t="s">
        <v>34</v>
      </c>
      <c r="G43" s="157" t="s">
        <v>147</v>
      </c>
      <c r="H43" s="215"/>
      <c r="I43" s="215"/>
      <c r="J43" s="215"/>
      <c r="K43" s="215"/>
      <c r="L43" s="215"/>
      <c r="M43" s="314"/>
      <c r="N43" s="314"/>
      <c r="O43" s="314"/>
      <c r="P43" s="215"/>
      <c r="Q43" s="215"/>
      <c r="R43" s="157" t="s">
        <v>103</v>
      </c>
      <c r="S43" s="157">
        <v>6</v>
      </c>
      <c r="T43" s="311">
        <f t="shared" si="3"/>
        <v>0</v>
      </c>
      <c r="U43" s="170">
        <v>10</v>
      </c>
      <c r="V43" s="172">
        <f>U43*T43</f>
        <v>0</v>
      </c>
      <c r="W43" s="175">
        <v>20</v>
      </c>
    </row>
    <row r="44" spans="2:23" s="11" customFormat="1" ht="39.950000000000003" customHeight="1">
      <c r="B44" s="138"/>
      <c r="C44" s="165">
        <f t="shared" si="4"/>
        <v>29</v>
      </c>
      <c r="D44" s="180" t="s">
        <v>427</v>
      </c>
      <c r="E44" s="218" t="s">
        <v>293</v>
      </c>
      <c r="F44" s="218" t="s">
        <v>34</v>
      </c>
      <c r="G44" s="157" t="s">
        <v>425</v>
      </c>
      <c r="H44" s="215"/>
      <c r="I44" s="215"/>
      <c r="J44" s="215"/>
      <c r="K44" s="215"/>
      <c r="L44" s="314"/>
      <c r="M44" s="314"/>
      <c r="N44" s="314"/>
      <c r="O44" s="314"/>
      <c r="P44" s="215"/>
      <c r="Q44" s="215"/>
      <c r="R44" s="157" t="s">
        <v>103</v>
      </c>
      <c r="S44" s="157">
        <v>6</v>
      </c>
      <c r="T44" s="311">
        <f t="shared" si="3"/>
        <v>0</v>
      </c>
      <c r="U44" s="170">
        <v>7.5</v>
      </c>
      <c r="V44" s="172">
        <f>U44*T44</f>
        <v>0</v>
      </c>
      <c r="W44" s="175">
        <v>15</v>
      </c>
    </row>
    <row r="45" spans="2:23" s="11" customFormat="1" ht="39.950000000000003" customHeight="1">
      <c r="B45" s="138"/>
      <c r="C45" s="165">
        <f t="shared" si="4"/>
        <v>30</v>
      </c>
      <c r="D45" s="180" t="s">
        <v>427</v>
      </c>
      <c r="E45" s="218" t="s">
        <v>293</v>
      </c>
      <c r="F45" s="218" t="s">
        <v>41</v>
      </c>
      <c r="G45" s="157" t="s">
        <v>425</v>
      </c>
      <c r="H45" s="215"/>
      <c r="I45" s="215"/>
      <c r="J45" s="215"/>
      <c r="K45" s="215"/>
      <c r="L45" s="314"/>
      <c r="M45" s="314"/>
      <c r="N45" s="314"/>
      <c r="O45" s="314"/>
      <c r="P45" s="215"/>
      <c r="Q45" s="215"/>
      <c r="R45" s="157" t="s">
        <v>103</v>
      </c>
      <c r="S45" s="157">
        <v>6</v>
      </c>
      <c r="T45" s="311">
        <f t="shared" si="3"/>
        <v>0</v>
      </c>
      <c r="U45" s="170">
        <v>7.5</v>
      </c>
      <c r="V45" s="172">
        <f t="shared" ref="V45:V52" si="6">U45*T45</f>
        <v>0</v>
      </c>
      <c r="W45" s="175">
        <v>15</v>
      </c>
    </row>
    <row r="46" spans="2:23" s="11" customFormat="1" ht="39.950000000000003" customHeight="1">
      <c r="B46" s="138"/>
      <c r="C46" s="165">
        <f t="shared" si="4"/>
        <v>31</v>
      </c>
      <c r="D46" s="180" t="s">
        <v>427</v>
      </c>
      <c r="E46" s="218" t="s">
        <v>293</v>
      </c>
      <c r="F46" s="218" t="s">
        <v>294</v>
      </c>
      <c r="G46" s="157" t="s">
        <v>425</v>
      </c>
      <c r="H46" s="215"/>
      <c r="I46" s="215"/>
      <c r="J46" s="215"/>
      <c r="K46" s="215"/>
      <c r="L46" s="215"/>
      <c r="M46" s="314"/>
      <c r="N46" s="314"/>
      <c r="O46" s="314"/>
      <c r="P46" s="215"/>
      <c r="Q46" s="215"/>
      <c r="R46" s="157" t="s">
        <v>103</v>
      </c>
      <c r="S46" s="157">
        <v>6</v>
      </c>
      <c r="T46" s="311">
        <f t="shared" si="3"/>
        <v>0</v>
      </c>
      <c r="U46" s="170">
        <v>7.5</v>
      </c>
      <c r="V46" s="172">
        <f t="shared" si="6"/>
        <v>0</v>
      </c>
      <c r="W46" s="175">
        <v>15</v>
      </c>
    </row>
    <row r="47" spans="2:23" s="11" customFormat="1" ht="39.950000000000003" customHeight="1">
      <c r="B47" s="138"/>
      <c r="C47" s="165">
        <f t="shared" si="4"/>
        <v>32</v>
      </c>
      <c r="D47" s="180" t="s">
        <v>427</v>
      </c>
      <c r="E47" s="218" t="s">
        <v>293</v>
      </c>
      <c r="F47" s="218" t="s">
        <v>295</v>
      </c>
      <c r="G47" s="157" t="s">
        <v>425</v>
      </c>
      <c r="H47" s="215"/>
      <c r="I47" s="215"/>
      <c r="J47" s="215"/>
      <c r="K47" s="215"/>
      <c r="L47" s="215"/>
      <c r="M47" s="314"/>
      <c r="N47" s="314"/>
      <c r="O47" s="215"/>
      <c r="P47" s="215"/>
      <c r="Q47" s="215"/>
      <c r="R47" s="157" t="s">
        <v>103</v>
      </c>
      <c r="S47" s="157">
        <v>6</v>
      </c>
      <c r="T47" s="311">
        <f t="shared" si="3"/>
        <v>0</v>
      </c>
      <c r="U47" s="170">
        <v>7.5</v>
      </c>
      <c r="V47" s="172">
        <f t="shared" si="6"/>
        <v>0</v>
      </c>
      <c r="W47" s="175">
        <v>15</v>
      </c>
    </row>
    <row r="48" spans="2:23" s="11" customFormat="1" ht="39.950000000000003" customHeight="1">
      <c r="B48" s="138"/>
      <c r="C48" s="165">
        <f t="shared" si="4"/>
        <v>33</v>
      </c>
      <c r="D48" s="180" t="s">
        <v>427</v>
      </c>
      <c r="E48" s="218" t="s">
        <v>293</v>
      </c>
      <c r="F48" s="218" t="s">
        <v>291</v>
      </c>
      <c r="G48" s="157" t="s">
        <v>425</v>
      </c>
      <c r="H48" s="215"/>
      <c r="I48" s="215"/>
      <c r="J48" s="215"/>
      <c r="K48" s="215"/>
      <c r="L48" s="215"/>
      <c r="M48" s="314"/>
      <c r="N48" s="314"/>
      <c r="O48" s="215"/>
      <c r="P48" s="215"/>
      <c r="Q48" s="215"/>
      <c r="R48" s="157" t="s">
        <v>103</v>
      </c>
      <c r="S48" s="157">
        <v>6</v>
      </c>
      <c r="T48" s="311">
        <f t="shared" si="3"/>
        <v>0</v>
      </c>
      <c r="U48" s="170">
        <v>7.5</v>
      </c>
      <c r="V48" s="172">
        <f t="shared" si="6"/>
        <v>0</v>
      </c>
      <c r="W48" s="175">
        <v>15</v>
      </c>
    </row>
    <row r="49" spans="1:26" s="11" customFormat="1" ht="39.950000000000003" customHeight="1">
      <c r="B49" s="138"/>
      <c r="C49" s="165">
        <f t="shared" si="4"/>
        <v>34</v>
      </c>
      <c r="D49" s="180" t="s">
        <v>427</v>
      </c>
      <c r="E49" s="218" t="s">
        <v>293</v>
      </c>
      <c r="F49" s="218" t="s">
        <v>296</v>
      </c>
      <c r="G49" s="157" t="s">
        <v>425</v>
      </c>
      <c r="H49" s="215"/>
      <c r="I49" s="215"/>
      <c r="J49" s="215"/>
      <c r="K49" s="215"/>
      <c r="L49" s="215"/>
      <c r="M49" s="314"/>
      <c r="N49" s="314"/>
      <c r="O49" s="215"/>
      <c r="P49" s="215"/>
      <c r="Q49" s="215"/>
      <c r="R49" s="157" t="s">
        <v>103</v>
      </c>
      <c r="S49" s="157">
        <v>6</v>
      </c>
      <c r="T49" s="311">
        <f t="shared" si="3"/>
        <v>0</v>
      </c>
      <c r="U49" s="170">
        <v>7.5</v>
      </c>
      <c r="V49" s="172">
        <f t="shared" si="6"/>
        <v>0</v>
      </c>
      <c r="W49" s="175">
        <v>15</v>
      </c>
    </row>
    <row r="50" spans="1:26" s="11" customFormat="1" ht="39.950000000000003" customHeight="1">
      <c r="B50" s="138"/>
      <c r="C50" s="165">
        <f t="shared" si="4"/>
        <v>35</v>
      </c>
      <c r="D50" s="180" t="s">
        <v>427</v>
      </c>
      <c r="E50" s="218" t="s">
        <v>293</v>
      </c>
      <c r="F50" s="218" t="s">
        <v>306</v>
      </c>
      <c r="G50" s="157" t="s">
        <v>425</v>
      </c>
      <c r="H50" s="215"/>
      <c r="I50" s="215"/>
      <c r="J50" s="215"/>
      <c r="K50" s="215"/>
      <c r="L50" s="215"/>
      <c r="M50" s="314"/>
      <c r="N50" s="215"/>
      <c r="O50" s="215"/>
      <c r="P50" s="215"/>
      <c r="Q50" s="215"/>
      <c r="R50" s="157" t="s">
        <v>103</v>
      </c>
      <c r="S50" s="157">
        <v>6</v>
      </c>
      <c r="T50" s="311">
        <f t="shared" si="3"/>
        <v>0</v>
      </c>
      <c r="U50" s="170">
        <v>7.5</v>
      </c>
      <c r="V50" s="172">
        <f t="shared" si="6"/>
        <v>0</v>
      </c>
      <c r="W50" s="175">
        <v>15</v>
      </c>
    </row>
    <row r="51" spans="1:26" s="11" customFormat="1" ht="39.950000000000003" customHeight="1">
      <c r="B51" s="138"/>
      <c r="C51" s="165">
        <f t="shared" si="4"/>
        <v>36</v>
      </c>
      <c r="D51" s="180" t="s">
        <v>427</v>
      </c>
      <c r="E51" s="218" t="s">
        <v>293</v>
      </c>
      <c r="F51" s="218" t="s">
        <v>297</v>
      </c>
      <c r="G51" s="157" t="s">
        <v>425</v>
      </c>
      <c r="H51" s="215"/>
      <c r="I51" s="215"/>
      <c r="J51" s="215"/>
      <c r="K51" s="215"/>
      <c r="L51" s="215"/>
      <c r="M51" s="314"/>
      <c r="N51" s="215"/>
      <c r="O51" s="215"/>
      <c r="P51" s="215"/>
      <c r="Q51" s="215"/>
      <c r="R51" s="157" t="s">
        <v>103</v>
      </c>
      <c r="S51" s="157">
        <v>6</v>
      </c>
      <c r="T51" s="311">
        <f>SUM(H51:Q51)</f>
        <v>0</v>
      </c>
      <c r="U51" s="170">
        <v>7.5</v>
      </c>
      <c r="V51" s="172">
        <f t="shared" si="6"/>
        <v>0</v>
      </c>
      <c r="W51" s="175">
        <v>15</v>
      </c>
    </row>
    <row r="52" spans="1:26" s="11" customFormat="1" ht="39.950000000000003" customHeight="1">
      <c r="B52" s="138"/>
      <c r="C52" s="165">
        <f t="shared" si="4"/>
        <v>37</v>
      </c>
      <c r="D52" s="180" t="s">
        <v>427</v>
      </c>
      <c r="E52" s="218" t="s">
        <v>293</v>
      </c>
      <c r="F52" s="218" t="s">
        <v>307</v>
      </c>
      <c r="G52" s="157" t="s">
        <v>425</v>
      </c>
      <c r="H52" s="215"/>
      <c r="I52" s="215"/>
      <c r="J52" s="215"/>
      <c r="K52" s="215"/>
      <c r="L52" s="215"/>
      <c r="M52" s="314"/>
      <c r="N52" s="215"/>
      <c r="O52" s="215"/>
      <c r="P52" s="215"/>
      <c r="Q52" s="215"/>
      <c r="R52" s="157" t="s">
        <v>103</v>
      </c>
      <c r="S52" s="157">
        <v>6</v>
      </c>
      <c r="T52" s="311">
        <f t="shared" si="3"/>
        <v>0</v>
      </c>
      <c r="U52" s="170">
        <v>7.5</v>
      </c>
      <c r="V52" s="172">
        <f t="shared" si="6"/>
        <v>0</v>
      </c>
      <c r="W52" s="175">
        <v>15</v>
      </c>
    </row>
    <row r="53" spans="1:26" s="11" customFormat="1" ht="39.950000000000003" customHeight="1">
      <c r="B53" s="138"/>
      <c r="C53" s="165">
        <f t="shared" si="4"/>
        <v>38</v>
      </c>
      <c r="D53" s="180" t="s">
        <v>428</v>
      </c>
      <c r="E53" s="218" t="s">
        <v>298</v>
      </c>
      <c r="F53" s="218" t="s">
        <v>41</v>
      </c>
      <c r="G53" s="157" t="s">
        <v>425</v>
      </c>
      <c r="H53" s="215"/>
      <c r="I53" s="215"/>
      <c r="J53" s="215"/>
      <c r="K53" s="215"/>
      <c r="L53" s="314"/>
      <c r="M53" s="314"/>
      <c r="N53" s="314"/>
      <c r="O53" s="314"/>
      <c r="P53" s="215"/>
      <c r="Q53" s="215"/>
      <c r="R53" s="157" t="s">
        <v>38</v>
      </c>
      <c r="S53" s="157" t="s">
        <v>240</v>
      </c>
      <c r="T53" s="311">
        <f t="shared" si="3"/>
        <v>0</v>
      </c>
      <c r="U53" s="170">
        <v>12.5</v>
      </c>
      <c r="V53" s="172">
        <f>U53*T53</f>
        <v>0</v>
      </c>
      <c r="W53" s="175">
        <v>25</v>
      </c>
    </row>
    <row r="54" spans="1:26" s="11" customFormat="1" ht="39.950000000000003" customHeight="1">
      <c r="B54" s="138"/>
      <c r="C54" s="165">
        <f t="shared" si="4"/>
        <v>39</v>
      </c>
      <c r="D54" s="180" t="s">
        <v>428</v>
      </c>
      <c r="E54" s="218" t="s">
        <v>298</v>
      </c>
      <c r="F54" s="218" t="s">
        <v>34</v>
      </c>
      <c r="G54" s="159" t="s">
        <v>426</v>
      </c>
      <c r="H54" s="215"/>
      <c r="I54" s="215"/>
      <c r="J54" s="215"/>
      <c r="K54" s="215"/>
      <c r="L54" s="215"/>
      <c r="M54" s="314"/>
      <c r="N54" s="314"/>
      <c r="O54" s="314"/>
      <c r="P54" s="215"/>
      <c r="Q54" s="215"/>
      <c r="R54" s="157" t="s">
        <v>38</v>
      </c>
      <c r="S54" s="157" t="s">
        <v>240</v>
      </c>
      <c r="T54" s="311">
        <f t="shared" si="3"/>
        <v>0</v>
      </c>
      <c r="U54" s="170">
        <v>12.5</v>
      </c>
      <c r="V54" s="172">
        <f>U54*T54</f>
        <v>0</v>
      </c>
      <c r="W54" s="175">
        <v>25</v>
      </c>
    </row>
    <row r="55" spans="1:26" s="11" customFormat="1" ht="39.950000000000003" customHeight="1" thickBot="1">
      <c r="B55" s="138"/>
      <c r="C55" s="166">
        <f t="shared" si="4"/>
        <v>40</v>
      </c>
      <c r="D55" s="538" t="s">
        <v>428</v>
      </c>
      <c r="E55" s="261" t="s">
        <v>298</v>
      </c>
      <c r="F55" s="261" t="s">
        <v>294</v>
      </c>
      <c r="G55" s="339" t="s">
        <v>426</v>
      </c>
      <c r="H55" s="532"/>
      <c r="I55" s="532"/>
      <c r="J55" s="532"/>
      <c r="K55" s="532"/>
      <c r="L55" s="532"/>
      <c r="M55" s="530"/>
      <c r="N55" s="530"/>
      <c r="O55" s="530"/>
      <c r="P55" s="532"/>
      <c r="Q55" s="532"/>
      <c r="R55" s="158" t="s">
        <v>38</v>
      </c>
      <c r="S55" s="158" t="s">
        <v>240</v>
      </c>
      <c r="T55" s="533">
        <f t="shared" si="3"/>
        <v>0</v>
      </c>
      <c r="U55" s="171">
        <v>12.5</v>
      </c>
      <c r="V55" s="173">
        <f>U55*T55</f>
        <v>0</v>
      </c>
      <c r="W55" s="176">
        <v>25</v>
      </c>
    </row>
    <row r="56" spans="1:26" ht="24" customHeight="1" thickBot="1">
      <c r="A56" s="2"/>
      <c r="B56" s="144"/>
      <c r="C56" s="406" t="s">
        <v>289</v>
      </c>
      <c r="D56" s="102"/>
      <c r="E56" s="102"/>
      <c r="F56" s="535"/>
      <c r="G56" s="49"/>
      <c r="H56" s="49"/>
      <c r="I56" s="49"/>
      <c r="J56" s="49"/>
      <c r="K56" s="49"/>
      <c r="L56" s="49"/>
      <c r="M56" s="49"/>
      <c r="N56" s="49"/>
      <c r="O56" s="49"/>
      <c r="P56" s="49"/>
      <c r="Q56" s="49"/>
      <c r="R56" s="536"/>
      <c r="S56" s="536"/>
      <c r="T56" s="103"/>
      <c r="U56" s="51"/>
      <c r="V56" s="104"/>
      <c r="W56" s="537"/>
      <c r="X56" s="2"/>
      <c r="Y56" s="2"/>
      <c r="Z56" s="2"/>
    </row>
    <row r="57" spans="1:26" s="11" customFormat="1" ht="39.950000000000003" customHeight="1">
      <c r="B57" s="138"/>
      <c r="C57" s="463">
        <v>41</v>
      </c>
      <c r="D57" s="334" t="s">
        <v>429</v>
      </c>
      <c r="E57" s="217" t="s">
        <v>213</v>
      </c>
      <c r="F57" s="217" t="s">
        <v>43</v>
      </c>
      <c r="G57" s="199" t="s">
        <v>308</v>
      </c>
      <c r="H57" s="308"/>
      <c r="I57" s="308"/>
      <c r="J57" s="308"/>
      <c r="K57" s="308"/>
      <c r="L57" s="206"/>
      <c r="M57" s="313"/>
      <c r="N57" s="313"/>
      <c r="O57" s="206"/>
      <c r="P57" s="308"/>
      <c r="Q57" s="308"/>
      <c r="R57" s="199" t="s">
        <v>103</v>
      </c>
      <c r="S57" s="199">
        <v>6</v>
      </c>
      <c r="T57" s="310">
        <f>SUM(H57:Q57)</f>
        <v>0</v>
      </c>
      <c r="U57" s="201">
        <v>8</v>
      </c>
      <c r="V57" s="207">
        <f>U57*T57</f>
        <v>0</v>
      </c>
      <c r="W57" s="321">
        <v>16</v>
      </c>
    </row>
    <row r="58" spans="1:26" s="11" customFormat="1" ht="39.950000000000003" customHeight="1">
      <c r="B58" s="138"/>
      <c r="C58" s="165">
        <f>C57+1</f>
        <v>42</v>
      </c>
      <c r="D58" s="330" t="s">
        <v>429</v>
      </c>
      <c r="E58" s="218" t="s">
        <v>213</v>
      </c>
      <c r="F58" s="218" t="s">
        <v>45</v>
      </c>
      <c r="G58" s="157" t="s">
        <v>308</v>
      </c>
      <c r="H58" s="305"/>
      <c r="I58" s="305"/>
      <c r="J58" s="305"/>
      <c r="K58" s="305"/>
      <c r="L58" s="394"/>
      <c r="M58" s="314"/>
      <c r="N58" s="314"/>
      <c r="O58" s="215"/>
      <c r="P58" s="305"/>
      <c r="Q58" s="305"/>
      <c r="R58" s="157" t="s">
        <v>103</v>
      </c>
      <c r="S58" s="157">
        <v>6</v>
      </c>
      <c r="T58" s="311">
        <f>SUM(H58:Q58)</f>
        <v>0</v>
      </c>
      <c r="U58" s="170">
        <v>8</v>
      </c>
      <c r="V58" s="209">
        <f>U58*T58</f>
        <v>0</v>
      </c>
      <c r="W58" s="317">
        <v>16</v>
      </c>
    </row>
    <row r="59" spans="1:26" s="11" customFormat="1" ht="39.950000000000003" customHeight="1">
      <c r="B59" s="138"/>
      <c r="C59" s="165">
        <f>C58+1</f>
        <v>43</v>
      </c>
      <c r="D59" s="330" t="s">
        <v>429</v>
      </c>
      <c r="E59" s="218" t="s">
        <v>213</v>
      </c>
      <c r="F59" s="161" t="s">
        <v>42</v>
      </c>
      <c r="G59" s="157" t="s">
        <v>308</v>
      </c>
      <c r="H59" s="305"/>
      <c r="I59" s="305"/>
      <c r="J59" s="305"/>
      <c r="K59" s="305"/>
      <c r="L59" s="215"/>
      <c r="M59" s="314"/>
      <c r="N59" s="314"/>
      <c r="O59" s="215"/>
      <c r="P59" s="305"/>
      <c r="Q59" s="305"/>
      <c r="R59" s="157" t="s">
        <v>103</v>
      </c>
      <c r="S59" s="157">
        <v>6</v>
      </c>
      <c r="T59" s="311">
        <f>SUM(H59:Q59)</f>
        <v>0</v>
      </c>
      <c r="U59" s="170">
        <v>8</v>
      </c>
      <c r="V59" s="209">
        <f>U59*T59</f>
        <v>0</v>
      </c>
      <c r="W59" s="317">
        <v>16</v>
      </c>
    </row>
    <row r="60" spans="1:26" s="11" customFormat="1" ht="39.950000000000003" customHeight="1">
      <c r="B60" s="138"/>
      <c r="C60" s="165">
        <f>C59+1</f>
        <v>44</v>
      </c>
      <c r="D60" s="330" t="s">
        <v>429</v>
      </c>
      <c r="E60" s="218" t="s">
        <v>213</v>
      </c>
      <c r="F60" s="218" t="s">
        <v>176</v>
      </c>
      <c r="G60" s="157" t="s">
        <v>308</v>
      </c>
      <c r="H60" s="305"/>
      <c r="I60" s="305"/>
      <c r="J60" s="305"/>
      <c r="K60" s="305"/>
      <c r="L60" s="215"/>
      <c r="M60" s="314"/>
      <c r="N60" s="216"/>
      <c r="O60" s="215"/>
      <c r="P60" s="305"/>
      <c r="Q60" s="305"/>
      <c r="R60" s="157" t="s">
        <v>103</v>
      </c>
      <c r="S60" s="157">
        <v>6</v>
      </c>
      <c r="T60" s="311">
        <f>SUM(H60:Q60)</f>
        <v>0</v>
      </c>
      <c r="U60" s="170">
        <v>8</v>
      </c>
      <c r="V60" s="209">
        <f>U60*T60</f>
        <v>0</v>
      </c>
      <c r="W60" s="317">
        <v>16</v>
      </c>
    </row>
    <row r="61" spans="1:26" s="11" customFormat="1" ht="39.950000000000003" customHeight="1" thickBot="1">
      <c r="B61" s="138"/>
      <c r="C61" s="165">
        <f>C60+1</f>
        <v>45</v>
      </c>
      <c r="D61" s="335" t="s">
        <v>429</v>
      </c>
      <c r="E61" s="219" t="s">
        <v>213</v>
      </c>
      <c r="F61" s="255" t="s">
        <v>392</v>
      </c>
      <c r="G61" s="210" t="s">
        <v>308</v>
      </c>
      <c r="H61" s="309"/>
      <c r="I61" s="309"/>
      <c r="J61" s="309"/>
      <c r="K61" s="309"/>
      <c r="L61" s="211"/>
      <c r="M61" s="315"/>
      <c r="N61" s="212"/>
      <c r="O61" s="211"/>
      <c r="P61" s="309"/>
      <c r="Q61" s="309"/>
      <c r="R61" s="210" t="s">
        <v>103</v>
      </c>
      <c r="S61" s="210">
        <v>6</v>
      </c>
      <c r="T61" s="312">
        <f>SUM(H61:Q61)</f>
        <v>0</v>
      </c>
      <c r="U61" s="213">
        <v>8</v>
      </c>
      <c r="V61" s="214">
        <f>U61*T61</f>
        <v>0</v>
      </c>
      <c r="W61" s="322">
        <v>16</v>
      </c>
    </row>
    <row r="62" spans="1:26" ht="24" customHeight="1" thickBot="1">
      <c r="A62" s="2"/>
      <c r="B62" s="144"/>
      <c r="C62" s="262" t="s">
        <v>311</v>
      </c>
      <c r="D62" s="262"/>
      <c r="E62" s="262"/>
      <c r="F62" s="336"/>
      <c r="G62" s="55"/>
      <c r="H62" s="55"/>
      <c r="I62" s="55"/>
      <c r="J62" s="55"/>
      <c r="K62" s="55"/>
      <c r="L62" s="55"/>
      <c r="M62" s="55"/>
      <c r="N62" s="55"/>
      <c r="O62" s="55"/>
      <c r="P62" s="55"/>
      <c r="Q62" s="55"/>
      <c r="R62" s="337"/>
      <c r="S62" s="337"/>
      <c r="T62" s="332"/>
      <c r="U62" s="57"/>
      <c r="V62" s="338"/>
      <c r="W62" s="333"/>
      <c r="X62" s="2"/>
      <c r="Y62" s="2"/>
      <c r="Z62" s="2"/>
    </row>
    <row r="63" spans="1:26" s="11" customFormat="1" ht="39.950000000000003" customHeight="1">
      <c r="B63" s="138"/>
      <c r="C63" s="165">
        <v>46</v>
      </c>
      <c r="D63" s="163" t="s">
        <v>430</v>
      </c>
      <c r="E63" s="218" t="s">
        <v>312</v>
      </c>
      <c r="F63" s="161" t="s">
        <v>732</v>
      </c>
      <c r="G63" s="159" t="s">
        <v>431</v>
      </c>
      <c r="H63" s="394"/>
      <c r="I63" s="394"/>
      <c r="J63" s="314"/>
      <c r="K63" s="314"/>
      <c r="L63" s="305"/>
      <c r="M63" s="305"/>
      <c r="N63" s="305"/>
      <c r="O63" s="305"/>
      <c r="P63" s="305"/>
      <c r="Q63" s="305"/>
      <c r="R63" s="157" t="s">
        <v>103</v>
      </c>
      <c r="S63" s="157">
        <v>6</v>
      </c>
      <c r="T63" s="311">
        <f t="shared" si="3"/>
        <v>0</v>
      </c>
      <c r="U63" s="170">
        <v>5.5</v>
      </c>
      <c r="V63" s="209">
        <f>U63*T63</f>
        <v>0</v>
      </c>
      <c r="W63" s="317">
        <v>11</v>
      </c>
    </row>
    <row r="64" spans="1:26" s="11" customFormat="1" ht="39.950000000000003" customHeight="1">
      <c r="B64" s="138"/>
      <c r="C64" s="165">
        <f>C63+1</f>
        <v>47</v>
      </c>
      <c r="D64" s="163" t="s">
        <v>430</v>
      </c>
      <c r="E64" s="218" t="s">
        <v>312</v>
      </c>
      <c r="F64" s="218" t="s">
        <v>34</v>
      </c>
      <c r="G64" s="159" t="s">
        <v>431</v>
      </c>
      <c r="H64" s="394"/>
      <c r="I64" s="394"/>
      <c r="J64" s="314"/>
      <c r="K64" s="314"/>
      <c r="L64" s="305"/>
      <c r="M64" s="305"/>
      <c r="N64" s="305"/>
      <c r="O64" s="305"/>
      <c r="P64" s="305"/>
      <c r="Q64" s="305"/>
      <c r="R64" s="157" t="s">
        <v>103</v>
      </c>
      <c r="S64" s="157">
        <v>6</v>
      </c>
      <c r="T64" s="311">
        <f t="shared" si="3"/>
        <v>0</v>
      </c>
      <c r="U64" s="170">
        <v>5.5</v>
      </c>
      <c r="V64" s="209">
        <f>U64*T64</f>
        <v>0</v>
      </c>
      <c r="W64" s="317">
        <v>11</v>
      </c>
    </row>
    <row r="65" spans="1:26" ht="24" customHeight="1" thickBot="1">
      <c r="A65" s="2"/>
      <c r="B65" s="144"/>
      <c r="C65" s="150" t="s">
        <v>592</v>
      </c>
      <c r="D65" s="150"/>
      <c r="E65" s="150"/>
      <c r="F65" s="304"/>
      <c r="G65" s="291"/>
      <c r="H65" s="291"/>
      <c r="I65" s="291"/>
      <c r="J65" s="291"/>
      <c r="K65" s="291"/>
      <c r="L65" s="291"/>
      <c r="M65" s="291"/>
      <c r="N65" s="291"/>
      <c r="O65" s="291"/>
      <c r="P65" s="291"/>
      <c r="Q65" s="291"/>
      <c r="R65" s="306"/>
      <c r="S65" s="306"/>
      <c r="T65" s="292"/>
      <c r="U65" s="293"/>
      <c r="V65" s="294"/>
      <c r="W65" s="333"/>
      <c r="X65" s="2"/>
      <c r="Y65" s="2"/>
      <c r="Z65" s="2"/>
    </row>
    <row r="66" spans="1:26" s="11" customFormat="1" ht="39.950000000000003" customHeight="1">
      <c r="B66" s="138"/>
      <c r="C66" s="463">
        <v>48</v>
      </c>
      <c r="D66" s="195" t="s">
        <v>593</v>
      </c>
      <c r="E66" s="256" t="s">
        <v>594</v>
      </c>
      <c r="F66" s="256" t="s">
        <v>43</v>
      </c>
      <c r="G66" s="184" t="s">
        <v>597</v>
      </c>
      <c r="H66" s="205"/>
      <c r="I66" s="205"/>
      <c r="J66" s="423"/>
      <c r="K66" s="423"/>
      <c r="L66" s="455"/>
      <c r="M66" s="455"/>
      <c r="N66" s="455"/>
      <c r="O66" s="456"/>
      <c r="P66" s="308"/>
      <c r="Q66" s="308"/>
      <c r="R66" s="199" t="s">
        <v>103</v>
      </c>
      <c r="S66" s="199">
        <v>6</v>
      </c>
      <c r="T66" s="310">
        <f>SUM(H66:Q66)</f>
        <v>0</v>
      </c>
      <c r="U66" s="201">
        <v>10</v>
      </c>
      <c r="V66" s="207">
        <f>U66*T66</f>
        <v>0</v>
      </c>
      <c r="W66" s="251">
        <v>20</v>
      </c>
    </row>
    <row r="67" spans="1:26" s="11" customFormat="1" ht="39.950000000000003" customHeight="1">
      <c r="B67" s="138"/>
      <c r="C67" s="165">
        <f>C66+1</f>
        <v>49</v>
      </c>
      <c r="D67" s="330" t="s">
        <v>593</v>
      </c>
      <c r="E67" s="161" t="s">
        <v>594</v>
      </c>
      <c r="F67" s="161" t="s">
        <v>41</v>
      </c>
      <c r="G67" s="157" t="s">
        <v>597</v>
      </c>
      <c r="H67" s="215"/>
      <c r="I67" s="215"/>
      <c r="J67" s="394"/>
      <c r="K67" s="394"/>
      <c r="L67" s="453"/>
      <c r="M67" s="453"/>
      <c r="N67" s="453"/>
      <c r="O67" s="454"/>
      <c r="P67" s="305"/>
      <c r="Q67" s="305"/>
      <c r="R67" s="157" t="s">
        <v>103</v>
      </c>
      <c r="S67" s="157">
        <v>6</v>
      </c>
      <c r="T67" s="311">
        <f>SUM(H67:Q67)</f>
        <v>0</v>
      </c>
      <c r="U67" s="170">
        <v>10</v>
      </c>
      <c r="V67" s="209">
        <f>U67*T67</f>
        <v>0</v>
      </c>
      <c r="W67" s="175">
        <v>20</v>
      </c>
    </row>
    <row r="68" spans="1:26" s="11" customFormat="1" ht="39.950000000000003" customHeight="1">
      <c r="B68" s="138"/>
      <c r="C68" s="165">
        <f>C67+1</f>
        <v>50</v>
      </c>
      <c r="D68" s="330" t="s">
        <v>593</v>
      </c>
      <c r="E68" s="161" t="s">
        <v>594</v>
      </c>
      <c r="F68" s="161" t="s">
        <v>595</v>
      </c>
      <c r="G68" s="157" t="s">
        <v>597</v>
      </c>
      <c r="H68" s="215"/>
      <c r="I68" s="215"/>
      <c r="J68" s="394"/>
      <c r="K68" s="394"/>
      <c r="L68" s="453"/>
      <c r="M68" s="453"/>
      <c r="N68" s="453"/>
      <c r="O68" s="454"/>
      <c r="P68" s="305"/>
      <c r="Q68" s="305"/>
      <c r="R68" s="157" t="s">
        <v>103</v>
      </c>
      <c r="S68" s="157">
        <v>6</v>
      </c>
      <c r="T68" s="311">
        <f>SUM(H68:Q68)</f>
        <v>0</v>
      </c>
      <c r="U68" s="170">
        <v>10</v>
      </c>
      <c r="V68" s="209">
        <f>U68*T68</f>
        <v>0</v>
      </c>
      <c r="W68" s="175">
        <v>20</v>
      </c>
    </row>
    <row r="69" spans="1:26" s="11" customFormat="1" ht="39.950000000000003" customHeight="1" thickBot="1">
      <c r="B69" s="128"/>
      <c r="C69" s="165">
        <f>C68+1</f>
        <v>51</v>
      </c>
      <c r="D69" s="330" t="s">
        <v>593</v>
      </c>
      <c r="E69" s="161" t="s">
        <v>594</v>
      </c>
      <c r="F69" s="161" t="s">
        <v>596</v>
      </c>
      <c r="G69" s="157" t="s">
        <v>597</v>
      </c>
      <c r="H69" s="215"/>
      <c r="I69" s="215"/>
      <c r="J69" s="394"/>
      <c r="K69" s="394"/>
      <c r="L69" s="454"/>
      <c r="M69" s="453"/>
      <c r="N69" s="453"/>
      <c r="O69" s="454"/>
      <c r="P69" s="305"/>
      <c r="Q69" s="305"/>
      <c r="R69" s="157" t="s">
        <v>103</v>
      </c>
      <c r="S69" s="157">
        <v>6</v>
      </c>
      <c r="T69" s="311">
        <f>SUM(H69:Q69)</f>
        <v>0</v>
      </c>
      <c r="U69" s="170">
        <v>10</v>
      </c>
      <c r="V69" s="209">
        <f>U69*T69</f>
        <v>0</v>
      </c>
      <c r="W69" s="252">
        <v>20</v>
      </c>
    </row>
    <row r="70" spans="1:26" s="11" customFormat="1" ht="15" customHeight="1" thickBot="1">
      <c r="C70" s="457"/>
      <c r="D70" s="458"/>
      <c r="E70" s="458"/>
      <c r="F70" s="459"/>
      <c r="G70" s="459"/>
      <c r="H70" s="459"/>
      <c r="I70" s="459"/>
      <c r="J70" s="459"/>
      <c r="K70" s="459"/>
      <c r="L70" s="459"/>
      <c r="M70" s="459"/>
      <c r="N70" s="459"/>
      <c r="O70" s="459"/>
      <c r="P70" s="459"/>
      <c r="Q70" s="459"/>
      <c r="R70" s="459"/>
      <c r="S70" s="459"/>
      <c r="T70" s="460"/>
      <c r="U70" s="461"/>
      <c r="V70" s="462"/>
      <c r="W70" s="323"/>
    </row>
    <row r="71" spans="1:26" ht="5.0999999999999996" customHeight="1" thickBot="1"/>
    <row r="72" spans="1:26" s="301" customFormat="1" ht="30" customHeight="1" thickBot="1">
      <c r="D72" s="768" t="s">
        <v>582</v>
      </c>
      <c r="E72" s="767"/>
      <c r="F72" s="767"/>
      <c r="G72" s="613"/>
      <c r="H72" s="290"/>
      <c r="I72" s="808" t="s">
        <v>268</v>
      </c>
      <c r="J72" s="809"/>
      <c r="K72" s="809"/>
      <c r="L72" s="810"/>
      <c r="M72" s="290"/>
      <c r="N72" s="290"/>
      <c r="O72" s="290"/>
      <c r="P72" s="290"/>
      <c r="Q72" s="290"/>
      <c r="R72" s="290"/>
      <c r="S72" s="290"/>
      <c r="T72" s="302"/>
      <c r="W72" s="320"/>
    </row>
    <row r="73" spans="1:26" s="301" customFormat="1" ht="40.5" customHeight="1" thickBot="1">
      <c r="D73" s="772" t="s">
        <v>583</v>
      </c>
      <c r="E73" s="773"/>
      <c r="F73" s="773"/>
      <c r="G73" s="774"/>
      <c r="H73" s="119"/>
      <c r="I73" s="808" t="s">
        <v>270</v>
      </c>
      <c r="J73" s="809"/>
      <c r="K73" s="800" t="s">
        <v>271</v>
      </c>
      <c r="L73" s="801"/>
      <c r="M73" s="119"/>
      <c r="N73" s="119"/>
      <c r="O73" s="119"/>
      <c r="P73" s="119"/>
      <c r="Q73" s="119"/>
      <c r="R73" s="119"/>
      <c r="S73" s="119"/>
      <c r="T73" s="302"/>
      <c r="W73" s="320"/>
    </row>
    <row r="74" spans="1:26" s="301" customFormat="1" ht="30" customHeight="1">
      <c r="D74" s="776" t="s">
        <v>584</v>
      </c>
      <c r="E74" s="777"/>
      <c r="F74" s="777"/>
      <c r="G74" s="778"/>
      <c r="H74" s="119"/>
      <c r="I74" s="804" t="s">
        <v>269</v>
      </c>
      <c r="J74" s="805"/>
      <c r="K74" s="802" t="s">
        <v>180</v>
      </c>
      <c r="L74" s="803"/>
      <c r="M74" s="119"/>
      <c r="N74" s="119"/>
      <c r="O74" s="119"/>
      <c r="P74" s="119"/>
      <c r="Q74" s="119"/>
      <c r="R74" s="119"/>
      <c r="S74" s="119"/>
      <c r="T74" s="302"/>
      <c r="W74" s="320"/>
    </row>
    <row r="75" spans="1:26" s="301" customFormat="1" ht="30" customHeight="1">
      <c r="D75" s="776" t="s">
        <v>588</v>
      </c>
      <c r="E75" s="777"/>
      <c r="F75" s="777"/>
      <c r="G75" s="778"/>
      <c r="H75" s="119"/>
      <c r="I75" s="798" t="s">
        <v>272</v>
      </c>
      <c r="J75" s="806"/>
      <c r="K75" s="799" t="s">
        <v>181</v>
      </c>
      <c r="L75" s="796"/>
      <c r="M75" s="119"/>
      <c r="N75" s="119"/>
      <c r="O75" s="119"/>
      <c r="P75" s="119"/>
      <c r="Q75" s="119"/>
      <c r="R75" s="119"/>
      <c r="S75" s="119"/>
      <c r="T75" s="302"/>
      <c r="W75" s="320"/>
    </row>
    <row r="76" spans="1:26" s="301" customFormat="1" ht="30" customHeight="1">
      <c r="D76" s="776" t="s">
        <v>589</v>
      </c>
      <c r="E76" s="777"/>
      <c r="F76" s="777"/>
      <c r="G76" s="778"/>
      <c r="H76" s="119"/>
      <c r="I76" s="798" t="s">
        <v>273</v>
      </c>
      <c r="J76" s="806"/>
      <c r="K76" s="811" t="s">
        <v>179</v>
      </c>
      <c r="L76" s="796"/>
      <c r="M76" s="119"/>
      <c r="N76" s="119"/>
      <c r="O76" s="119"/>
      <c r="P76" s="119"/>
      <c r="Q76" s="119"/>
      <c r="R76" s="119"/>
      <c r="S76" s="119"/>
      <c r="T76" s="302"/>
      <c r="W76" s="320"/>
    </row>
    <row r="77" spans="1:26" s="301" customFormat="1" ht="30" customHeight="1">
      <c r="D77" s="776" t="s">
        <v>585</v>
      </c>
      <c r="E77" s="777"/>
      <c r="F77" s="777"/>
      <c r="G77" s="778"/>
      <c r="H77" s="119"/>
      <c r="I77" s="798" t="s">
        <v>274</v>
      </c>
      <c r="J77" s="806"/>
      <c r="K77" s="795" t="s">
        <v>182</v>
      </c>
      <c r="L77" s="796"/>
      <c r="M77" s="119"/>
      <c r="N77" s="119"/>
      <c r="O77" s="119"/>
      <c r="P77" s="119"/>
      <c r="Q77" s="119"/>
      <c r="R77" s="119"/>
      <c r="S77" s="119"/>
      <c r="T77" s="302"/>
      <c r="W77" s="320"/>
    </row>
    <row r="78" spans="1:26" s="301" customFormat="1" ht="30" customHeight="1" thickBot="1">
      <c r="D78" s="784" t="s">
        <v>586</v>
      </c>
      <c r="E78" s="785"/>
      <c r="F78" s="785"/>
      <c r="G78" s="786"/>
      <c r="H78" s="119"/>
      <c r="I78" s="798" t="s">
        <v>275</v>
      </c>
      <c r="J78" s="799"/>
      <c r="K78" s="795" t="s">
        <v>182</v>
      </c>
      <c r="L78" s="796"/>
      <c r="M78" s="119"/>
      <c r="N78" s="119"/>
      <c r="O78" s="119"/>
      <c r="P78" s="119"/>
      <c r="Q78" s="119"/>
      <c r="R78" s="119"/>
      <c r="S78" s="119"/>
      <c r="T78" s="302"/>
      <c r="W78" s="320"/>
    </row>
    <row r="79" spans="1:26" s="301" customFormat="1" ht="30" customHeight="1" thickBot="1">
      <c r="D79" s="807" t="s">
        <v>590</v>
      </c>
      <c r="E79" s="767"/>
      <c r="F79" s="767"/>
      <c r="G79" s="613"/>
      <c r="H79" s="290"/>
      <c r="I79" s="798" t="s">
        <v>276</v>
      </c>
      <c r="J79" s="799"/>
      <c r="K79" s="795" t="s">
        <v>183</v>
      </c>
      <c r="L79" s="796"/>
      <c r="M79" s="290"/>
      <c r="N79" s="290"/>
      <c r="O79" s="290"/>
      <c r="P79" s="290"/>
      <c r="Q79" s="290"/>
      <c r="R79" s="290"/>
      <c r="S79" s="290"/>
      <c r="T79" s="302"/>
      <c r="W79" s="320"/>
    </row>
    <row r="80" spans="1:26" s="301" customFormat="1" ht="30" customHeight="1" thickBot="1">
      <c r="D80" s="695" t="s">
        <v>591</v>
      </c>
      <c r="E80" s="767"/>
      <c r="F80" s="767"/>
      <c r="G80" s="613"/>
      <c r="H80" s="290"/>
      <c r="I80" s="798" t="s">
        <v>277</v>
      </c>
      <c r="J80" s="799"/>
      <c r="K80" s="795" t="s">
        <v>184</v>
      </c>
      <c r="L80" s="796"/>
      <c r="M80" s="290"/>
      <c r="N80" s="290"/>
      <c r="O80" s="290"/>
      <c r="P80" s="290"/>
      <c r="Q80" s="290"/>
      <c r="R80" s="290"/>
      <c r="S80" s="290"/>
      <c r="T80" s="302"/>
      <c r="W80" s="320"/>
    </row>
    <row r="81" spans="4:23" s="301" customFormat="1" ht="30" customHeight="1" thickBot="1">
      <c r="D81" s="783" t="s">
        <v>587</v>
      </c>
      <c r="E81" s="767"/>
      <c r="F81" s="767"/>
      <c r="G81" s="613"/>
      <c r="H81" s="303"/>
      <c r="I81" s="798" t="s">
        <v>278</v>
      </c>
      <c r="J81" s="799"/>
      <c r="K81" s="795" t="s">
        <v>185</v>
      </c>
      <c r="L81" s="796"/>
      <c r="M81" s="303"/>
      <c r="N81" s="303"/>
      <c r="O81" s="303"/>
      <c r="P81" s="303"/>
      <c r="Q81" s="303"/>
      <c r="R81" s="303"/>
      <c r="S81" s="303"/>
      <c r="W81" s="320"/>
    </row>
    <row r="82" spans="4:23" s="301" customFormat="1" ht="30" customHeight="1" thickBot="1">
      <c r="D82" s="452" t="s">
        <v>575</v>
      </c>
      <c r="E82" s="303"/>
      <c r="F82" s="47"/>
      <c r="G82" s="303"/>
      <c r="H82" s="303"/>
      <c r="I82" s="797" t="s">
        <v>47</v>
      </c>
      <c r="J82" s="793"/>
      <c r="K82" s="793" t="s">
        <v>186</v>
      </c>
      <c r="L82" s="794"/>
      <c r="M82" s="303"/>
      <c r="N82" s="303"/>
      <c r="O82" s="303"/>
      <c r="P82" s="303"/>
      <c r="Q82" s="303"/>
      <c r="R82" s="303"/>
      <c r="S82" s="303"/>
      <c r="W82" s="320"/>
    </row>
    <row r="83" spans="4:23" s="2" customFormat="1">
      <c r="D83" s="301"/>
      <c r="E83" s="303"/>
      <c r="F83" s="47"/>
      <c r="G83" s="303"/>
      <c r="H83" s="135"/>
      <c r="I83" s="135"/>
      <c r="J83" s="135"/>
      <c r="K83" s="135"/>
      <c r="L83" s="135"/>
      <c r="M83" s="135"/>
      <c r="N83" s="135"/>
      <c r="O83" s="135"/>
      <c r="P83" s="135"/>
      <c r="Q83" s="135"/>
      <c r="R83" s="135"/>
      <c r="S83" s="135"/>
      <c r="W83" s="320"/>
    </row>
  </sheetData>
  <sheetProtection password="D0B2" sheet="1" objects="1" scenarios="1"/>
  <mergeCells count="54">
    <mergeCell ref="P8:Q8"/>
    <mergeCell ref="N8:O8"/>
    <mergeCell ref="C6:G6"/>
    <mergeCell ref="C8:G9"/>
    <mergeCell ref="J9:K9"/>
    <mergeCell ref="L9:M9"/>
    <mergeCell ref="H8:I8"/>
    <mergeCell ref="J8:K8"/>
    <mergeCell ref="L8:M8"/>
    <mergeCell ref="P9:Q9"/>
    <mergeCell ref="C2:D2"/>
    <mergeCell ref="H2:R2"/>
    <mergeCell ref="H4:I4"/>
    <mergeCell ref="J4:L4"/>
    <mergeCell ref="O4:P4"/>
    <mergeCell ref="Q4:R4"/>
    <mergeCell ref="P10:Q10"/>
    <mergeCell ref="D10:G10"/>
    <mergeCell ref="I76:J76"/>
    <mergeCell ref="I77:J77"/>
    <mergeCell ref="N9:O9"/>
    <mergeCell ref="N10:O10"/>
    <mergeCell ref="L10:M10"/>
    <mergeCell ref="H10:J10"/>
    <mergeCell ref="C13:G13"/>
    <mergeCell ref="D72:G72"/>
    <mergeCell ref="I72:L72"/>
    <mergeCell ref="D75:G75"/>
    <mergeCell ref="D76:G76"/>
    <mergeCell ref="I73:J73"/>
    <mergeCell ref="K76:L76"/>
    <mergeCell ref="D77:G77"/>
    <mergeCell ref="K73:L73"/>
    <mergeCell ref="D78:G78"/>
    <mergeCell ref="K74:L74"/>
    <mergeCell ref="K75:L75"/>
    <mergeCell ref="I79:J79"/>
    <mergeCell ref="I78:J78"/>
    <mergeCell ref="K78:L78"/>
    <mergeCell ref="K77:L77"/>
    <mergeCell ref="D73:G73"/>
    <mergeCell ref="I74:J74"/>
    <mergeCell ref="I75:J75"/>
    <mergeCell ref="D74:G74"/>
    <mergeCell ref="D79:G79"/>
    <mergeCell ref="K82:L82"/>
    <mergeCell ref="K81:L81"/>
    <mergeCell ref="K79:L79"/>
    <mergeCell ref="D80:G80"/>
    <mergeCell ref="D81:G81"/>
    <mergeCell ref="I82:J82"/>
    <mergeCell ref="I80:J80"/>
    <mergeCell ref="I81:J81"/>
    <mergeCell ref="K80:L80"/>
  </mergeCells>
  <phoneticPr fontId="5" type="noConversion"/>
  <pageMargins left="0.39370078740157483" right="0.43307086614173229" top="0.43307086614173229" bottom="0.35433070866141736" header="0.19685039370078741" footer="0.19685039370078741"/>
  <pageSetup paperSize="9" scale="43" fitToHeight="35" orientation="landscape" horizontalDpi="0"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F103"/>
  <sheetViews>
    <sheetView topLeftCell="C1" workbookViewId="0">
      <pane ySplit="12" topLeftCell="A13" activePane="bottomLeft" state="frozen"/>
      <selection pane="bottomLeft" activeCell="J15" sqref="J15"/>
    </sheetView>
  </sheetViews>
  <sheetFormatPr defaultRowHeight="12.75"/>
  <cols>
    <col min="1" max="1" width="1.5703125" customWidth="1"/>
    <col min="2" max="3" width="10.7109375" customWidth="1"/>
    <col min="4" max="4" width="50.7109375" style="4" customWidth="1"/>
    <col min="5" max="5" width="10.7109375" style="4" customWidth="1"/>
    <col min="6" max="6" width="13" style="4" customWidth="1"/>
    <col min="7" max="7" width="20.7109375" style="4" customWidth="1"/>
    <col min="8" max="9" width="19.7109375" customWidth="1"/>
    <col min="10" max="10" width="19.7109375" style="4" customWidth="1"/>
    <col min="11" max="11" width="19.7109375" style="1" customWidth="1"/>
    <col min="12" max="12" width="19.7109375" customWidth="1"/>
    <col min="13" max="13" width="9.85546875" style="4" bestFit="1" customWidth="1"/>
  </cols>
  <sheetData>
    <row r="1" spans="1:32" ht="5.0999999999999996" customHeight="1" thickBot="1">
      <c r="L1" s="1"/>
    </row>
    <row r="2" spans="1:32" s="28" customFormat="1" ht="60" customHeight="1" thickBot="1">
      <c r="C2" s="612" t="s">
        <v>54</v>
      </c>
      <c r="D2" s="677"/>
      <c r="E2" s="100"/>
      <c r="F2" s="100"/>
      <c r="H2" s="825" t="s">
        <v>733</v>
      </c>
      <c r="I2" s="654"/>
      <c r="J2" s="654"/>
      <c r="K2" s="654"/>
      <c r="L2" s="655"/>
    </row>
    <row r="3" spans="1:32" ht="5.0999999999999996" customHeight="1" thickBot="1">
      <c r="L3" s="1"/>
    </row>
    <row r="4" spans="1:32" s="12" customFormat="1" ht="30" customHeight="1" thickBot="1">
      <c r="A4" s="11"/>
      <c r="B4" s="11"/>
      <c r="C4" s="78" t="s">
        <v>86</v>
      </c>
      <c r="D4" s="24">
        <f>'Order summary'!C8</f>
        <v>0</v>
      </c>
      <c r="E4" s="98"/>
      <c r="F4" s="98"/>
      <c r="G4" s="82" t="s">
        <v>288</v>
      </c>
      <c r="H4" s="79" t="s">
        <v>87</v>
      </c>
      <c r="I4" s="153">
        <f>'Order summary'!C6</f>
        <v>0</v>
      </c>
      <c r="K4" s="81" t="s">
        <v>88</v>
      </c>
      <c r="L4" s="80">
        <f>'Order summary'!C7</f>
        <v>0</v>
      </c>
    </row>
    <row r="5" spans="1:32" ht="5.0999999999999996" customHeight="1" thickBot="1">
      <c r="L5" s="1"/>
    </row>
    <row r="6" spans="1:32" ht="50.1" customHeight="1" thickBot="1">
      <c r="C6" s="827" t="s">
        <v>255</v>
      </c>
      <c r="D6" s="650"/>
      <c r="E6" s="650"/>
      <c r="F6" s="650"/>
      <c r="G6" s="650"/>
      <c r="H6" s="650"/>
      <c r="I6" s="650"/>
      <c r="J6" s="650"/>
      <c r="K6" s="651"/>
      <c r="L6" s="1"/>
    </row>
    <row r="7" spans="1:32" ht="5.0999999999999996" customHeight="1" thickBot="1">
      <c r="C7" s="48"/>
      <c r="D7" s="5"/>
      <c r="E7" s="5"/>
      <c r="F7" s="5"/>
      <c r="G7" s="5"/>
      <c r="L7" s="1"/>
    </row>
    <row r="8" spans="1:32" s="15" customFormat="1" ht="24.95" customHeight="1" thickBot="1">
      <c r="A8" s="14"/>
      <c r="B8" s="14"/>
      <c r="C8" s="656" t="s">
        <v>284</v>
      </c>
      <c r="D8" s="747"/>
      <c r="E8" s="747"/>
      <c r="F8" s="747"/>
      <c r="G8" s="748"/>
      <c r="H8" s="105" t="s">
        <v>237</v>
      </c>
      <c r="I8" s="197">
        <f>SUM(J15:J95)</f>
        <v>0</v>
      </c>
      <c r="J8" s="114" t="s">
        <v>89</v>
      </c>
      <c r="K8" s="182">
        <f>SUM(L15:L95)</f>
        <v>0</v>
      </c>
      <c r="L8" s="365" t="s">
        <v>92</v>
      </c>
      <c r="M8" s="14"/>
      <c r="N8" s="358"/>
      <c r="O8" s="14"/>
      <c r="P8" s="14"/>
      <c r="Q8" s="14"/>
      <c r="R8" s="14"/>
      <c r="S8" s="14"/>
      <c r="T8" s="14"/>
      <c r="U8" s="14"/>
      <c r="V8" s="14"/>
      <c r="W8" s="14"/>
      <c r="X8" s="14"/>
      <c r="Y8" s="14"/>
      <c r="Z8" s="14"/>
      <c r="AA8" s="14"/>
      <c r="AB8" s="14"/>
      <c r="AC8" s="14"/>
      <c r="AD8" s="14"/>
      <c r="AE8" s="14"/>
      <c r="AF8" s="14"/>
    </row>
    <row r="9" spans="1:32" s="15" customFormat="1" ht="24.95" customHeight="1" thickBot="1">
      <c r="A9" s="14"/>
      <c r="B9" s="14"/>
      <c r="C9" s="749"/>
      <c r="D9" s="750"/>
      <c r="E9" s="750"/>
      <c r="F9" s="750"/>
      <c r="G9" s="751"/>
      <c r="H9" s="137"/>
      <c r="I9" s="14"/>
      <c r="J9" s="39"/>
      <c r="K9" s="343"/>
      <c r="L9" s="344"/>
      <c r="M9" s="664"/>
      <c r="N9" s="665"/>
      <c r="O9" s="99"/>
      <c r="P9" s="99"/>
    </row>
    <row r="10" spans="1:32" s="15" customFormat="1" ht="24.95" customHeight="1" thickBot="1">
      <c r="A10" s="14"/>
      <c r="B10" s="14"/>
      <c r="C10" s="14"/>
      <c r="D10" s="661" t="s">
        <v>8</v>
      </c>
      <c r="E10" s="662"/>
      <c r="F10" s="662"/>
      <c r="G10" s="663"/>
      <c r="H10" s="14"/>
      <c r="I10" s="14"/>
      <c r="J10" s="14"/>
      <c r="K10" s="341"/>
      <c r="L10" s="342"/>
      <c r="M10" s="360"/>
      <c r="N10" s="360"/>
      <c r="O10" s="99"/>
      <c r="P10" s="99"/>
    </row>
    <row r="11" spans="1:32" ht="5.0999999999999996" customHeight="1" thickBot="1">
      <c r="A11" s="2"/>
      <c r="B11" s="2"/>
      <c r="C11" s="2"/>
      <c r="D11" s="5"/>
      <c r="E11" s="5"/>
      <c r="F11" s="5"/>
      <c r="G11" s="5"/>
      <c r="H11" s="2"/>
      <c r="I11" s="2"/>
      <c r="J11" s="5"/>
      <c r="K11" s="3"/>
      <c r="L11" s="3"/>
      <c r="M11" s="5"/>
      <c r="N11" s="2"/>
      <c r="O11" s="2"/>
      <c r="P11" s="2"/>
    </row>
    <row r="12" spans="1:32" s="12" customFormat="1" ht="45" customHeight="1" thickBot="1">
      <c r="A12" s="62"/>
      <c r="B12" s="120" t="s">
        <v>214</v>
      </c>
      <c r="C12" s="139" t="s">
        <v>84</v>
      </c>
      <c r="D12" s="134" t="s">
        <v>117</v>
      </c>
      <c r="E12" s="260" t="s">
        <v>118</v>
      </c>
      <c r="F12" s="260" t="s">
        <v>79</v>
      </c>
      <c r="G12" s="134" t="s">
        <v>91</v>
      </c>
      <c r="H12" s="134" t="s">
        <v>331</v>
      </c>
      <c r="I12" s="376" t="s">
        <v>39</v>
      </c>
      <c r="J12" s="134" t="s">
        <v>281</v>
      </c>
      <c r="K12" s="148" t="s">
        <v>11</v>
      </c>
      <c r="L12" s="149" t="s">
        <v>85</v>
      </c>
      <c r="M12" s="147" t="s">
        <v>13</v>
      </c>
      <c r="N12" s="123"/>
      <c r="O12" s="123"/>
      <c r="P12" s="123"/>
    </row>
    <row r="13" spans="1:32" ht="39.950000000000003" customHeight="1" thickBot="1">
      <c r="A13" s="90"/>
      <c r="B13" s="287"/>
      <c r="C13" s="817" t="s">
        <v>837</v>
      </c>
      <c r="D13" s="818"/>
      <c r="E13" s="819"/>
      <c r="F13" s="819"/>
      <c r="G13" s="819"/>
      <c r="H13" s="819"/>
      <c r="I13" s="819"/>
      <c r="J13" s="819"/>
      <c r="K13" s="819"/>
      <c r="L13" s="819"/>
      <c r="M13" s="820"/>
      <c r="N13" s="90"/>
      <c r="O13" s="90"/>
      <c r="P13" s="90"/>
      <c r="Q13" s="89"/>
    </row>
    <row r="14" spans="1:32" ht="24" customHeight="1" thickBot="1">
      <c r="A14" s="2"/>
      <c r="B14" s="144"/>
      <c r="C14" s="16" t="s">
        <v>796</v>
      </c>
      <c r="D14" s="17"/>
      <c r="E14" s="17"/>
      <c r="F14" s="17"/>
      <c r="G14" s="17"/>
      <c r="H14" s="18"/>
      <c r="I14" s="18"/>
      <c r="J14" s="19"/>
      <c r="K14" s="20"/>
      <c r="L14" s="21"/>
      <c r="M14" s="568"/>
      <c r="N14" s="2"/>
      <c r="O14" s="2"/>
      <c r="P14" s="2"/>
    </row>
    <row r="15" spans="1:32" s="11" customFormat="1" ht="39.950000000000003" customHeight="1">
      <c r="B15" s="265"/>
      <c r="C15" s="226">
        <v>1</v>
      </c>
      <c r="D15" s="253" t="s">
        <v>484</v>
      </c>
      <c r="E15" s="256" t="s">
        <v>148</v>
      </c>
      <c r="F15" s="256" t="s">
        <v>82</v>
      </c>
      <c r="G15" s="184" t="s">
        <v>150</v>
      </c>
      <c r="H15" s="199">
        <v>1</v>
      </c>
      <c r="I15" s="199">
        <v>1</v>
      </c>
      <c r="J15" s="566"/>
      <c r="K15" s="201">
        <v>5</v>
      </c>
      <c r="L15" s="202">
        <f>J15*K15</f>
        <v>0</v>
      </c>
      <c r="M15" s="251">
        <v>10</v>
      </c>
    </row>
    <row r="16" spans="1:32" s="11" customFormat="1" ht="39.950000000000003" customHeight="1">
      <c r="B16" s="138"/>
      <c r="C16" s="227">
        <f t="shared" ref="C16:C21" si="0">C15+1</f>
        <v>2</v>
      </c>
      <c r="D16" s="168" t="s">
        <v>482</v>
      </c>
      <c r="E16" s="218" t="s">
        <v>119</v>
      </c>
      <c r="F16" s="218" t="s">
        <v>80</v>
      </c>
      <c r="G16" s="159" t="s">
        <v>483</v>
      </c>
      <c r="H16" s="157">
        <v>1</v>
      </c>
      <c r="I16" s="157">
        <v>3</v>
      </c>
      <c r="J16" s="203"/>
      <c r="K16" s="170">
        <v>5</v>
      </c>
      <c r="L16" s="172">
        <f>J16*K16</f>
        <v>0</v>
      </c>
      <c r="M16" s="175">
        <v>10</v>
      </c>
    </row>
    <row r="17" spans="1:16" s="11" customFormat="1" ht="39.950000000000003" customHeight="1">
      <c r="B17" s="265"/>
      <c r="C17" s="227">
        <f t="shared" si="0"/>
        <v>3</v>
      </c>
      <c r="D17" s="567" t="s">
        <v>807</v>
      </c>
      <c r="E17" s="161" t="s">
        <v>810</v>
      </c>
      <c r="F17" s="161" t="s">
        <v>83</v>
      </c>
      <c r="G17" s="159" t="s">
        <v>814</v>
      </c>
      <c r="H17" s="157">
        <v>1</v>
      </c>
      <c r="I17" s="157">
        <v>1</v>
      </c>
      <c r="J17" s="565"/>
      <c r="K17" s="170">
        <v>12.5</v>
      </c>
      <c r="L17" s="172">
        <f t="shared" ref="L17:L21" si="1">J17*K17</f>
        <v>0</v>
      </c>
      <c r="M17" s="175">
        <v>25</v>
      </c>
    </row>
    <row r="18" spans="1:16" s="11" customFormat="1" ht="39.950000000000003" customHeight="1">
      <c r="B18" s="265"/>
      <c r="C18" s="227">
        <f t="shared" si="0"/>
        <v>4</v>
      </c>
      <c r="D18" s="567" t="s">
        <v>808</v>
      </c>
      <c r="E18" s="161" t="s">
        <v>811</v>
      </c>
      <c r="F18" s="161" t="s">
        <v>82</v>
      </c>
      <c r="G18" s="159" t="s">
        <v>815</v>
      </c>
      <c r="H18" s="157">
        <v>1</v>
      </c>
      <c r="I18" s="157">
        <v>1</v>
      </c>
      <c r="J18" s="565"/>
      <c r="K18" s="170">
        <v>12.5</v>
      </c>
      <c r="L18" s="172">
        <f t="shared" si="1"/>
        <v>0</v>
      </c>
      <c r="M18" s="175">
        <v>25</v>
      </c>
    </row>
    <row r="19" spans="1:16" s="11" customFormat="1" ht="52.5" customHeight="1">
      <c r="B19" s="265"/>
      <c r="C19" s="227">
        <f t="shared" si="0"/>
        <v>5</v>
      </c>
      <c r="D19" s="567" t="s">
        <v>809</v>
      </c>
      <c r="E19" s="161" t="s">
        <v>812</v>
      </c>
      <c r="F19" s="161" t="s">
        <v>813</v>
      </c>
      <c r="G19" s="159" t="s">
        <v>816</v>
      </c>
      <c r="H19" s="157">
        <v>1</v>
      </c>
      <c r="I19" s="157">
        <v>1</v>
      </c>
      <c r="J19" s="565"/>
      <c r="K19" s="170">
        <v>12.5</v>
      </c>
      <c r="L19" s="172">
        <f t="shared" si="1"/>
        <v>0</v>
      </c>
      <c r="M19" s="175">
        <v>25</v>
      </c>
    </row>
    <row r="20" spans="1:16" s="11" customFormat="1" ht="39.950000000000003" customHeight="1">
      <c r="B20" s="265"/>
      <c r="C20" s="227">
        <f t="shared" si="0"/>
        <v>6</v>
      </c>
      <c r="D20" s="168" t="s">
        <v>865</v>
      </c>
      <c r="E20" s="161" t="s">
        <v>802</v>
      </c>
      <c r="F20" s="161" t="s">
        <v>80</v>
      </c>
      <c r="G20" s="159" t="s">
        <v>803</v>
      </c>
      <c r="H20" s="157">
        <v>1</v>
      </c>
      <c r="I20" s="157">
        <v>1</v>
      </c>
      <c r="J20" s="565"/>
      <c r="K20" s="170">
        <v>7.5</v>
      </c>
      <c r="L20" s="172">
        <f t="shared" si="1"/>
        <v>0</v>
      </c>
      <c r="M20" s="175">
        <v>15</v>
      </c>
    </row>
    <row r="21" spans="1:16" s="11" customFormat="1" ht="39.950000000000003" customHeight="1" thickBot="1">
      <c r="B21" s="265"/>
      <c r="C21" s="396">
        <f t="shared" si="0"/>
        <v>7</v>
      </c>
      <c r="D21" s="573" t="s">
        <v>869</v>
      </c>
      <c r="E21" s="574" t="s">
        <v>804</v>
      </c>
      <c r="F21" s="574" t="s">
        <v>80</v>
      </c>
      <c r="G21" s="339" t="s">
        <v>805</v>
      </c>
      <c r="H21" s="158">
        <v>1</v>
      </c>
      <c r="I21" s="158">
        <v>1</v>
      </c>
      <c r="J21" s="575"/>
      <c r="K21" s="171">
        <v>10</v>
      </c>
      <c r="L21" s="172">
        <f t="shared" si="1"/>
        <v>0</v>
      </c>
      <c r="M21" s="252">
        <v>20</v>
      </c>
    </row>
    <row r="22" spans="1:16" ht="24" customHeight="1" thickBot="1">
      <c r="A22" s="2"/>
      <c r="B22" s="144"/>
      <c r="C22" s="406" t="s">
        <v>152</v>
      </c>
      <c r="D22" s="49"/>
      <c r="E22" s="49"/>
      <c r="F22" s="49"/>
      <c r="G22" s="49"/>
      <c r="H22" s="50"/>
      <c r="I22" s="50"/>
      <c r="J22" s="103"/>
      <c r="K22" s="51"/>
      <c r="L22" s="104"/>
      <c r="M22" s="577"/>
      <c r="N22" s="2"/>
      <c r="O22" s="2"/>
      <c r="P22" s="2"/>
    </row>
    <row r="23" spans="1:16" s="11" customFormat="1" ht="39.950000000000003" customHeight="1">
      <c r="B23" s="265"/>
      <c r="C23" s="572">
        <v>8</v>
      </c>
      <c r="D23" s="253" t="s">
        <v>567</v>
      </c>
      <c r="E23" s="256" t="s">
        <v>157</v>
      </c>
      <c r="F23" s="256" t="s">
        <v>338</v>
      </c>
      <c r="G23" s="184" t="s">
        <v>154</v>
      </c>
      <c r="H23" s="199">
        <v>1</v>
      </c>
      <c r="I23" s="199">
        <v>1</v>
      </c>
      <c r="J23" s="200"/>
      <c r="K23" s="201">
        <v>12.5</v>
      </c>
      <c r="L23" s="174">
        <f t="shared" ref="L23:L24" si="2">J23*K23</f>
        <v>0</v>
      </c>
      <c r="M23" s="251">
        <v>25</v>
      </c>
    </row>
    <row r="24" spans="1:16" s="11" customFormat="1" ht="39.950000000000003" customHeight="1">
      <c r="B24" s="265"/>
      <c r="C24" s="227">
        <f>C23+1</f>
        <v>9</v>
      </c>
      <c r="D24" s="168" t="s">
        <v>868</v>
      </c>
      <c r="E24" s="161" t="s">
        <v>797</v>
      </c>
      <c r="F24" s="161" t="s">
        <v>81</v>
      </c>
      <c r="G24" s="159" t="s">
        <v>798</v>
      </c>
      <c r="H24" s="157">
        <v>1</v>
      </c>
      <c r="I24" s="157">
        <v>1</v>
      </c>
      <c r="J24" s="203"/>
      <c r="K24" s="170">
        <v>15</v>
      </c>
      <c r="L24" s="174">
        <f t="shared" si="2"/>
        <v>0</v>
      </c>
      <c r="M24" s="175">
        <v>30</v>
      </c>
    </row>
    <row r="25" spans="1:16" s="11" customFormat="1" ht="40.5" customHeight="1">
      <c r="B25" s="138"/>
      <c r="C25" s="227">
        <f>C24+1</f>
        <v>10</v>
      </c>
      <c r="D25" s="167" t="s">
        <v>437</v>
      </c>
      <c r="E25" s="160" t="s">
        <v>153</v>
      </c>
      <c r="F25" s="160" t="s">
        <v>83</v>
      </c>
      <c r="G25" s="339" t="s">
        <v>158</v>
      </c>
      <c r="H25" s="156">
        <v>1</v>
      </c>
      <c r="I25" s="156">
        <v>1</v>
      </c>
      <c r="J25" s="244"/>
      <c r="K25" s="169">
        <v>12.5</v>
      </c>
      <c r="L25" s="174">
        <f>J25*K25</f>
        <v>0</v>
      </c>
      <c r="M25" s="175">
        <v>25</v>
      </c>
    </row>
    <row r="26" spans="1:16" s="11" customFormat="1" ht="60.75" customHeight="1">
      <c r="B26" s="265"/>
      <c r="C26" s="227">
        <f>C25+1</f>
        <v>11</v>
      </c>
      <c r="D26" s="168" t="s">
        <v>842</v>
      </c>
      <c r="E26" s="161" t="s">
        <v>393</v>
      </c>
      <c r="F26" s="161" t="s">
        <v>843</v>
      </c>
      <c r="G26" s="159" t="s">
        <v>394</v>
      </c>
      <c r="H26" s="157">
        <v>1</v>
      </c>
      <c r="I26" s="157">
        <v>1</v>
      </c>
      <c r="J26" s="203"/>
      <c r="K26" s="170">
        <v>17.5</v>
      </c>
      <c r="L26" s="174">
        <f t="shared" ref="L26:L28" si="3">J26*K26</f>
        <v>0</v>
      </c>
      <c r="M26" s="175">
        <v>35</v>
      </c>
    </row>
    <row r="27" spans="1:16" s="11" customFormat="1" ht="39.950000000000003" customHeight="1">
      <c r="B27" s="265"/>
      <c r="C27" s="227">
        <f>C26+1</f>
        <v>12</v>
      </c>
      <c r="D27" s="168" t="s">
        <v>838</v>
      </c>
      <c r="E27" s="161" t="s">
        <v>155</v>
      </c>
      <c r="F27" s="161" t="s">
        <v>215</v>
      </c>
      <c r="G27" s="159" t="s">
        <v>156</v>
      </c>
      <c r="H27" s="157">
        <v>1</v>
      </c>
      <c r="I27" s="157">
        <v>1</v>
      </c>
      <c r="J27" s="203"/>
      <c r="K27" s="170">
        <v>17.5</v>
      </c>
      <c r="L27" s="174">
        <f t="shared" si="3"/>
        <v>0</v>
      </c>
      <c r="M27" s="175">
        <v>35</v>
      </c>
    </row>
    <row r="28" spans="1:16" s="11" customFormat="1" ht="39.950000000000003" customHeight="1" thickBot="1">
      <c r="B28" s="265"/>
      <c r="C28" s="227">
        <f>C27+1</f>
        <v>13</v>
      </c>
      <c r="D28" s="254" t="s">
        <v>801</v>
      </c>
      <c r="E28" s="255" t="s">
        <v>799</v>
      </c>
      <c r="F28" s="255" t="s">
        <v>81</v>
      </c>
      <c r="G28" s="340" t="s">
        <v>800</v>
      </c>
      <c r="H28" s="210">
        <v>1</v>
      </c>
      <c r="I28" s="210">
        <v>1</v>
      </c>
      <c r="J28" s="230"/>
      <c r="K28" s="213">
        <v>22.5</v>
      </c>
      <c r="L28" s="174">
        <f t="shared" si="3"/>
        <v>0</v>
      </c>
      <c r="M28" s="252">
        <v>45</v>
      </c>
    </row>
    <row r="29" spans="1:16" ht="24" customHeight="1" thickBot="1">
      <c r="A29" s="2"/>
      <c r="B29" s="144"/>
      <c r="C29" s="404" t="s">
        <v>169</v>
      </c>
      <c r="D29" s="17"/>
      <c r="E29" s="17"/>
      <c r="F29" s="17"/>
      <c r="G29" s="17"/>
      <c r="H29" s="18"/>
      <c r="I29" s="18"/>
      <c r="J29" s="266"/>
      <c r="K29" s="20"/>
      <c r="L29" s="267"/>
      <c r="M29" s="131"/>
      <c r="N29" s="2"/>
    </row>
    <row r="30" spans="1:16" s="11" customFormat="1" ht="60" customHeight="1">
      <c r="B30" s="265"/>
      <c r="C30" s="226">
        <v>14</v>
      </c>
      <c r="D30" s="253" t="s">
        <v>438</v>
      </c>
      <c r="E30" s="256" t="s">
        <v>160</v>
      </c>
      <c r="F30" s="256" t="s">
        <v>80</v>
      </c>
      <c r="G30" s="199" t="s">
        <v>170</v>
      </c>
      <c r="H30" s="184" t="s">
        <v>161</v>
      </c>
      <c r="I30" s="184">
        <v>1</v>
      </c>
      <c r="J30" s="200"/>
      <c r="K30" s="201">
        <v>4</v>
      </c>
      <c r="L30" s="207">
        <f t="shared" ref="L30:L40" si="4">J30*K30</f>
        <v>0</v>
      </c>
      <c r="M30" s="321">
        <v>8</v>
      </c>
    </row>
    <row r="31" spans="1:16" s="11" customFormat="1" ht="60" customHeight="1">
      <c r="B31" s="265"/>
      <c r="C31" s="227">
        <f>C30+1</f>
        <v>15</v>
      </c>
      <c r="D31" s="168" t="s">
        <v>439</v>
      </c>
      <c r="E31" s="161" t="s">
        <v>162</v>
      </c>
      <c r="F31" s="161" t="s">
        <v>163</v>
      </c>
      <c r="G31" s="157" t="s">
        <v>171</v>
      </c>
      <c r="H31" s="159" t="s">
        <v>161</v>
      </c>
      <c r="I31" s="159">
        <v>1</v>
      </c>
      <c r="J31" s="203"/>
      <c r="K31" s="170">
        <v>4</v>
      </c>
      <c r="L31" s="209">
        <f t="shared" si="4"/>
        <v>0</v>
      </c>
      <c r="M31" s="317">
        <v>8</v>
      </c>
    </row>
    <row r="32" spans="1:16" s="11" customFormat="1" ht="60" customHeight="1">
      <c r="B32" s="265"/>
      <c r="C32" s="227">
        <f t="shared" ref="C32:C40" si="5">C31+1</f>
        <v>16</v>
      </c>
      <c r="D32" s="168" t="s">
        <v>463</v>
      </c>
      <c r="E32" s="161" t="s">
        <v>164</v>
      </c>
      <c r="F32" s="161" t="s">
        <v>165</v>
      </c>
      <c r="G32" s="157" t="s">
        <v>172</v>
      </c>
      <c r="H32" s="159" t="s">
        <v>161</v>
      </c>
      <c r="I32" s="159">
        <v>1</v>
      </c>
      <c r="J32" s="203"/>
      <c r="K32" s="170">
        <v>4</v>
      </c>
      <c r="L32" s="209">
        <f t="shared" si="4"/>
        <v>0</v>
      </c>
      <c r="M32" s="317">
        <v>8</v>
      </c>
    </row>
    <row r="33" spans="1:14" s="11" customFormat="1" ht="60" customHeight="1">
      <c r="B33" s="265"/>
      <c r="C33" s="227">
        <f t="shared" si="5"/>
        <v>17</v>
      </c>
      <c r="D33" s="168" t="s">
        <v>440</v>
      </c>
      <c r="E33" s="161" t="s">
        <v>166</v>
      </c>
      <c r="F33" s="161" t="s">
        <v>82</v>
      </c>
      <c r="G33" s="157" t="s">
        <v>173</v>
      </c>
      <c r="H33" s="159" t="s">
        <v>161</v>
      </c>
      <c r="I33" s="159">
        <v>1</v>
      </c>
      <c r="J33" s="203"/>
      <c r="K33" s="170">
        <v>4</v>
      </c>
      <c r="L33" s="209">
        <f t="shared" si="4"/>
        <v>0</v>
      </c>
      <c r="M33" s="317">
        <v>8</v>
      </c>
    </row>
    <row r="34" spans="1:14" s="11" customFormat="1" ht="60" customHeight="1">
      <c r="B34" s="265"/>
      <c r="C34" s="227">
        <f t="shared" si="5"/>
        <v>18</v>
      </c>
      <c r="D34" s="168" t="s">
        <v>441</v>
      </c>
      <c r="E34" s="161" t="s">
        <v>167</v>
      </c>
      <c r="F34" s="161" t="s">
        <v>286</v>
      </c>
      <c r="G34" s="157" t="s">
        <v>174</v>
      </c>
      <c r="H34" s="159" t="s">
        <v>161</v>
      </c>
      <c r="I34" s="159">
        <v>1</v>
      </c>
      <c r="J34" s="203"/>
      <c r="K34" s="170">
        <v>4</v>
      </c>
      <c r="L34" s="209">
        <f t="shared" si="4"/>
        <v>0</v>
      </c>
      <c r="M34" s="317">
        <v>8</v>
      </c>
    </row>
    <row r="35" spans="1:14" s="11" customFormat="1" ht="39.950000000000003" customHeight="1">
      <c r="B35" s="265"/>
      <c r="C35" s="227">
        <f t="shared" si="5"/>
        <v>19</v>
      </c>
      <c r="D35" s="168" t="s">
        <v>443</v>
      </c>
      <c r="E35" s="161" t="s">
        <v>396</v>
      </c>
      <c r="F35" s="161" t="s">
        <v>80</v>
      </c>
      <c r="G35" s="157" t="s">
        <v>397</v>
      </c>
      <c r="H35" s="159" t="s">
        <v>161</v>
      </c>
      <c r="I35" s="159">
        <v>1</v>
      </c>
      <c r="J35" s="203"/>
      <c r="K35" s="170">
        <v>4</v>
      </c>
      <c r="L35" s="209">
        <f t="shared" si="4"/>
        <v>0</v>
      </c>
      <c r="M35" s="317">
        <v>8</v>
      </c>
    </row>
    <row r="36" spans="1:14" s="11" customFormat="1" ht="39.950000000000003" customHeight="1">
      <c r="B36" s="265"/>
      <c r="C36" s="227">
        <f t="shared" si="5"/>
        <v>20</v>
      </c>
      <c r="D36" s="168" t="s">
        <v>444</v>
      </c>
      <c r="E36" s="161" t="s">
        <v>398</v>
      </c>
      <c r="F36" s="161" t="s">
        <v>83</v>
      </c>
      <c r="G36" s="157" t="s">
        <v>402</v>
      </c>
      <c r="H36" s="159" t="s">
        <v>161</v>
      </c>
      <c r="I36" s="159">
        <v>1</v>
      </c>
      <c r="J36" s="203"/>
      <c r="K36" s="170">
        <v>4</v>
      </c>
      <c r="L36" s="209">
        <f t="shared" si="4"/>
        <v>0</v>
      </c>
      <c r="M36" s="317">
        <v>8</v>
      </c>
    </row>
    <row r="37" spans="1:14" s="11" customFormat="1" ht="39.950000000000003" customHeight="1">
      <c r="B37" s="265"/>
      <c r="C37" s="227">
        <f t="shared" si="5"/>
        <v>21</v>
      </c>
      <c r="D37" s="168" t="s">
        <v>445</v>
      </c>
      <c r="E37" s="161" t="s">
        <v>399</v>
      </c>
      <c r="F37" s="161" t="s">
        <v>286</v>
      </c>
      <c r="G37" s="157" t="s">
        <v>403</v>
      </c>
      <c r="H37" s="159" t="s">
        <v>161</v>
      </c>
      <c r="I37" s="159">
        <v>1</v>
      </c>
      <c r="J37" s="203"/>
      <c r="K37" s="170">
        <v>4</v>
      </c>
      <c r="L37" s="209">
        <f t="shared" si="4"/>
        <v>0</v>
      </c>
      <c r="M37" s="317">
        <v>8</v>
      </c>
    </row>
    <row r="38" spans="1:14" s="11" customFormat="1" ht="39.950000000000003" customHeight="1">
      <c r="B38" s="265"/>
      <c r="C38" s="227">
        <f t="shared" si="5"/>
        <v>22</v>
      </c>
      <c r="D38" s="168" t="s">
        <v>446</v>
      </c>
      <c r="E38" s="161" t="s">
        <v>400</v>
      </c>
      <c r="F38" s="161" t="s">
        <v>82</v>
      </c>
      <c r="G38" s="157" t="s">
        <v>404</v>
      </c>
      <c r="H38" s="159" t="s">
        <v>161</v>
      </c>
      <c r="I38" s="159">
        <v>1</v>
      </c>
      <c r="J38" s="203"/>
      <c r="K38" s="170">
        <v>4</v>
      </c>
      <c r="L38" s="209">
        <f t="shared" si="4"/>
        <v>0</v>
      </c>
      <c r="M38" s="317">
        <v>8</v>
      </c>
    </row>
    <row r="39" spans="1:14" s="11" customFormat="1" ht="39.950000000000003" customHeight="1">
      <c r="B39" s="265"/>
      <c r="C39" s="227">
        <f t="shared" si="5"/>
        <v>23</v>
      </c>
      <c r="D39" s="168" t="s">
        <v>447</v>
      </c>
      <c r="E39" s="161" t="s">
        <v>401</v>
      </c>
      <c r="F39" s="161" t="s">
        <v>80</v>
      </c>
      <c r="G39" s="157" t="s">
        <v>405</v>
      </c>
      <c r="H39" s="159" t="s">
        <v>161</v>
      </c>
      <c r="I39" s="159">
        <v>1</v>
      </c>
      <c r="J39" s="203"/>
      <c r="K39" s="170">
        <v>4</v>
      </c>
      <c r="L39" s="209">
        <f t="shared" si="4"/>
        <v>0</v>
      </c>
      <c r="M39" s="317">
        <v>8</v>
      </c>
    </row>
    <row r="40" spans="1:14" s="11" customFormat="1" ht="39.950000000000003" customHeight="1" thickBot="1">
      <c r="B40" s="265"/>
      <c r="C40" s="228">
        <f t="shared" si="5"/>
        <v>24</v>
      </c>
      <c r="D40" s="254" t="s">
        <v>844</v>
      </c>
      <c r="E40" s="255" t="s">
        <v>845</v>
      </c>
      <c r="F40" s="255" t="s">
        <v>846</v>
      </c>
      <c r="G40" s="210" t="s">
        <v>848</v>
      </c>
      <c r="H40" s="340" t="s">
        <v>847</v>
      </c>
      <c r="I40" s="340">
        <v>1</v>
      </c>
      <c r="J40" s="230"/>
      <c r="K40" s="213">
        <v>0</v>
      </c>
      <c r="L40" s="209">
        <f t="shared" si="4"/>
        <v>0</v>
      </c>
      <c r="M40" s="322">
        <v>0</v>
      </c>
    </row>
    <row r="41" spans="1:14" ht="24" customHeight="1" thickBot="1">
      <c r="A41" s="2"/>
      <c r="B41" s="144"/>
      <c r="C41" s="331" t="s">
        <v>817</v>
      </c>
      <c r="D41" s="55"/>
      <c r="E41" s="55"/>
      <c r="F41" s="55"/>
      <c r="G41" s="55"/>
      <c r="H41" s="56"/>
      <c r="I41" s="56"/>
      <c r="J41" s="92"/>
      <c r="K41" s="57"/>
      <c r="L41" s="576"/>
      <c r="M41" s="131"/>
      <c r="N41" s="2"/>
    </row>
    <row r="42" spans="1:14" s="11" customFormat="1" ht="39.950000000000003" customHeight="1">
      <c r="B42" s="265"/>
      <c r="C42" s="226">
        <v>25</v>
      </c>
      <c r="D42" s="253" t="s">
        <v>849</v>
      </c>
      <c r="E42" s="256" t="s">
        <v>159</v>
      </c>
      <c r="F42" s="256" t="s">
        <v>407</v>
      </c>
      <c r="G42" s="199" t="s">
        <v>406</v>
      </c>
      <c r="H42" s="199">
        <v>1</v>
      </c>
      <c r="I42" s="199">
        <v>1</v>
      </c>
      <c r="J42" s="200"/>
      <c r="K42" s="201">
        <v>20</v>
      </c>
      <c r="L42" s="207">
        <f t="shared" ref="L42:L47" si="6">J42*K42</f>
        <v>0</v>
      </c>
      <c r="M42" s="321">
        <v>40</v>
      </c>
    </row>
    <row r="43" spans="1:14" s="11" customFormat="1" ht="39.950000000000003" customHeight="1">
      <c r="B43" s="265"/>
      <c r="C43" s="227">
        <f>C42+1</f>
        <v>26</v>
      </c>
      <c r="D43" s="168" t="s">
        <v>486</v>
      </c>
      <c r="E43" s="161" t="s">
        <v>409</v>
      </c>
      <c r="F43" s="161" t="s">
        <v>410</v>
      </c>
      <c r="G43" s="157" t="s">
        <v>412</v>
      </c>
      <c r="H43" s="157">
        <v>1</v>
      </c>
      <c r="I43" s="157">
        <v>1</v>
      </c>
      <c r="J43" s="203"/>
      <c r="K43" s="170">
        <v>15</v>
      </c>
      <c r="L43" s="209">
        <f t="shared" si="6"/>
        <v>0</v>
      </c>
      <c r="M43" s="317">
        <v>30</v>
      </c>
    </row>
    <row r="44" spans="1:14" s="11" customFormat="1" ht="39.950000000000003" customHeight="1">
      <c r="B44" s="265"/>
      <c r="C44" s="227">
        <f>C43+1</f>
        <v>27</v>
      </c>
      <c r="D44" s="168" t="s">
        <v>850</v>
      </c>
      <c r="E44" s="161" t="s">
        <v>408</v>
      </c>
      <c r="F44" s="161" t="s">
        <v>411</v>
      </c>
      <c r="G44" s="157" t="s">
        <v>413</v>
      </c>
      <c r="H44" s="157">
        <v>1</v>
      </c>
      <c r="I44" s="157">
        <v>1</v>
      </c>
      <c r="J44" s="203"/>
      <c r="K44" s="170">
        <v>10</v>
      </c>
      <c r="L44" s="209">
        <f t="shared" si="6"/>
        <v>0</v>
      </c>
      <c r="M44" s="317">
        <v>20</v>
      </c>
    </row>
    <row r="45" spans="1:14" s="11" customFormat="1" ht="39.950000000000003" customHeight="1">
      <c r="B45" s="265"/>
      <c r="C45" s="227">
        <f>C44+1</f>
        <v>28</v>
      </c>
      <c r="D45" s="168" t="s">
        <v>481</v>
      </c>
      <c r="E45" s="218" t="s">
        <v>336</v>
      </c>
      <c r="F45" s="218" t="s">
        <v>83</v>
      </c>
      <c r="G45" s="159" t="s">
        <v>357</v>
      </c>
      <c r="H45" s="157">
        <v>1</v>
      </c>
      <c r="I45" s="157">
        <v>1</v>
      </c>
      <c r="J45" s="203"/>
      <c r="K45" s="170">
        <v>17.5</v>
      </c>
      <c r="L45" s="209">
        <f t="shared" si="6"/>
        <v>0</v>
      </c>
      <c r="M45" s="317">
        <v>35</v>
      </c>
    </row>
    <row r="46" spans="1:14" s="11" customFormat="1" ht="39.950000000000003" customHeight="1">
      <c r="B46" s="265"/>
      <c r="C46" s="227">
        <f t="shared" ref="C46:C53" si="7">C45+1</f>
        <v>29</v>
      </c>
      <c r="D46" s="168" t="s">
        <v>818</v>
      </c>
      <c r="E46" s="161" t="s">
        <v>819</v>
      </c>
      <c r="F46" s="161" t="s">
        <v>541</v>
      </c>
      <c r="G46" s="159" t="s">
        <v>820</v>
      </c>
      <c r="H46" s="157">
        <v>1</v>
      </c>
      <c r="I46" s="157">
        <v>1</v>
      </c>
      <c r="J46" s="203"/>
      <c r="K46" s="170">
        <v>6.5</v>
      </c>
      <c r="L46" s="209">
        <f t="shared" si="6"/>
        <v>0</v>
      </c>
      <c r="M46" s="317">
        <v>12.99</v>
      </c>
    </row>
    <row r="47" spans="1:14" s="11" customFormat="1" ht="60" customHeight="1">
      <c r="B47" s="265"/>
      <c r="C47" s="227">
        <f t="shared" si="7"/>
        <v>30</v>
      </c>
      <c r="D47" s="168" t="s">
        <v>485</v>
      </c>
      <c r="E47" s="218" t="s">
        <v>337</v>
      </c>
      <c r="F47" s="218" t="s">
        <v>80</v>
      </c>
      <c r="G47" s="159" t="s">
        <v>395</v>
      </c>
      <c r="H47" s="157">
        <v>1</v>
      </c>
      <c r="I47" s="157">
        <v>1</v>
      </c>
      <c r="J47" s="203"/>
      <c r="K47" s="170">
        <v>12</v>
      </c>
      <c r="L47" s="209">
        <f t="shared" si="6"/>
        <v>0</v>
      </c>
      <c r="M47" s="317">
        <v>24</v>
      </c>
    </row>
    <row r="48" spans="1:14" s="11" customFormat="1" ht="39.950000000000003" customHeight="1">
      <c r="B48" s="265"/>
      <c r="C48" s="227">
        <f t="shared" si="7"/>
        <v>31</v>
      </c>
      <c r="D48" s="168" t="s">
        <v>821</v>
      </c>
      <c r="E48" s="161" t="s">
        <v>824</v>
      </c>
      <c r="F48" s="161" t="s">
        <v>80</v>
      </c>
      <c r="G48" s="159" t="s">
        <v>827</v>
      </c>
      <c r="H48" s="157">
        <v>1</v>
      </c>
      <c r="I48" s="157">
        <v>1</v>
      </c>
      <c r="J48" s="203"/>
      <c r="K48" s="170">
        <v>10</v>
      </c>
      <c r="L48" s="209">
        <f t="shared" ref="L48:L53" si="8">J48*K48</f>
        <v>0</v>
      </c>
      <c r="M48" s="317">
        <v>20</v>
      </c>
    </row>
    <row r="49" spans="1:17" s="11" customFormat="1" ht="39.950000000000003" customHeight="1">
      <c r="B49" s="265"/>
      <c r="C49" s="227">
        <f t="shared" si="7"/>
        <v>32</v>
      </c>
      <c r="D49" s="168" t="s">
        <v>822</v>
      </c>
      <c r="E49" s="161" t="s">
        <v>825</v>
      </c>
      <c r="F49" s="161" t="s">
        <v>80</v>
      </c>
      <c r="G49" s="159" t="s">
        <v>828</v>
      </c>
      <c r="H49" s="157">
        <v>1</v>
      </c>
      <c r="I49" s="157">
        <v>1</v>
      </c>
      <c r="J49" s="203"/>
      <c r="K49" s="170">
        <v>12.5</v>
      </c>
      <c r="L49" s="209">
        <f t="shared" si="8"/>
        <v>0</v>
      </c>
      <c r="M49" s="317">
        <v>25</v>
      </c>
    </row>
    <row r="50" spans="1:17" s="11" customFormat="1" ht="39.950000000000003" customHeight="1">
      <c r="B50" s="265"/>
      <c r="C50" s="227">
        <f t="shared" si="7"/>
        <v>33</v>
      </c>
      <c r="D50" s="168" t="s">
        <v>823</v>
      </c>
      <c r="E50" s="161" t="s">
        <v>826</v>
      </c>
      <c r="F50" s="161" t="s">
        <v>80</v>
      </c>
      <c r="G50" s="159" t="s">
        <v>864</v>
      </c>
      <c r="H50" s="157">
        <v>1</v>
      </c>
      <c r="I50" s="157">
        <v>1</v>
      </c>
      <c r="J50" s="203"/>
      <c r="K50" s="170">
        <v>15</v>
      </c>
      <c r="L50" s="209">
        <f t="shared" si="8"/>
        <v>0</v>
      </c>
      <c r="M50" s="317">
        <v>30</v>
      </c>
    </row>
    <row r="51" spans="1:17" s="11" customFormat="1" ht="30" customHeight="1">
      <c r="B51" s="265"/>
      <c r="C51" s="227">
        <f t="shared" si="7"/>
        <v>34</v>
      </c>
      <c r="D51" s="168" t="s">
        <v>442</v>
      </c>
      <c r="E51" s="161" t="s">
        <v>168</v>
      </c>
      <c r="F51" s="161" t="s">
        <v>80</v>
      </c>
      <c r="G51" s="157" t="s">
        <v>175</v>
      </c>
      <c r="H51" s="159">
        <v>1</v>
      </c>
      <c r="I51" s="159">
        <v>1</v>
      </c>
      <c r="J51" s="203"/>
      <c r="K51" s="170">
        <v>4</v>
      </c>
      <c r="L51" s="209">
        <f t="shared" si="8"/>
        <v>0</v>
      </c>
      <c r="M51" s="317">
        <v>8</v>
      </c>
    </row>
    <row r="52" spans="1:17" s="11" customFormat="1" ht="39.950000000000003" customHeight="1">
      <c r="B52" s="265"/>
      <c r="C52" s="227">
        <f t="shared" si="7"/>
        <v>35</v>
      </c>
      <c r="D52" s="168" t="s">
        <v>829</v>
      </c>
      <c r="E52" s="161" t="s">
        <v>830</v>
      </c>
      <c r="F52" s="161" t="s">
        <v>80</v>
      </c>
      <c r="G52" s="159" t="s">
        <v>831</v>
      </c>
      <c r="H52" s="157">
        <v>1</v>
      </c>
      <c r="I52" s="157">
        <v>1</v>
      </c>
      <c r="J52" s="203"/>
      <c r="K52" s="170">
        <v>19.95</v>
      </c>
      <c r="L52" s="209">
        <f t="shared" si="8"/>
        <v>0</v>
      </c>
      <c r="M52" s="317">
        <v>39.950000000000003</v>
      </c>
    </row>
    <row r="53" spans="1:17" s="11" customFormat="1" ht="39.950000000000003" customHeight="1" thickBot="1">
      <c r="B53" s="265"/>
      <c r="C53" s="228">
        <f t="shared" si="7"/>
        <v>36</v>
      </c>
      <c r="D53" s="254" t="s">
        <v>840</v>
      </c>
      <c r="E53" s="255" t="s">
        <v>839</v>
      </c>
      <c r="F53" s="255" t="s">
        <v>80</v>
      </c>
      <c r="G53" s="340" t="s">
        <v>841</v>
      </c>
      <c r="H53" s="210">
        <v>4</v>
      </c>
      <c r="I53" s="210">
        <v>1</v>
      </c>
      <c r="J53" s="230"/>
      <c r="K53" s="213">
        <v>1.25</v>
      </c>
      <c r="L53" s="214">
        <f t="shared" si="8"/>
        <v>0</v>
      </c>
      <c r="M53" s="322">
        <v>2.5</v>
      </c>
    </row>
    <row r="54" spans="1:17" ht="39.950000000000003" customHeight="1" thickBot="1">
      <c r="A54" s="90"/>
      <c r="B54" s="287"/>
      <c r="C54" s="821">
        <v>1</v>
      </c>
      <c r="D54" s="822"/>
      <c r="E54" s="823"/>
      <c r="F54" s="823"/>
      <c r="G54" s="823"/>
      <c r="H54" s="823"/>
      <c r="I54" s="823"/>
      <c r="J54" s="823"/>
      <c r="K54" s="823"/>
      <c r="L54" s="823"/>
      <c r="M54" s="824"/>
      <c r="N54" s="90"/>
      <c r="O54" s="90"/>
      <c r="P54" s="90"/>
      <c r="Q54" s="89"/>
    </row>
    <row r="55" spans="1:17" ht="24" customHeight="1" thickBot="1">
      <c r="A55" s="2"/>
      <c r="B55" s="144"/>
      <c r="C55" s="150" t="s">
        <v>149</v>
      </c>
      <c r="D55" s="291"/>
      <c r="E55" s="291"/>
      <c r="F55" s="291"/>
      <c r="G55" s="291"/>
      <c r="H55" s="474"/>
      <c r="I55" s="474"/>
      <c r="J55" s="569"/>
      <c r="K55" s="293"/>
      <c r="L55" s="570"/>
      <c r="M55" s="131"/>
      <c r="N55" s="2"/>
    </row>
    <row r="56" spans="1:17" s="11" customFormat="1" ht="39.950000000000003" customHeight="1">
      <c r="B56" s="138"/>
      <c r="C56" s="226">
        <v>37</v>
      </c>
      <c r="D56" s="204" t="s">
        <v>432</v>
      </c>
      <c r="E56" s="256" t="s">
        <v>7</v>
      </c>
      <c r="F56" s="217" t="s">
        <v>80</v>
      </c>
      <c r="G56" s="199" t="s">
        <v>218</v>
      </c>
      <c r="H56" s="199">
        <v>1</v>
      </c>
      <c r="I56" s="199">
        <v>1</v>
      </c>
      <c r="J56" s="200"/>
      <c r="K56" s="201">
        <v>17.45</v>
      </c>
      <c r="L56" s="207">
        <f t="shared" ref="L56:L73" si="9">J56*K56</f>
        <v>0</v>
      </c>
      <c r="M56" s="251">
        <v>34.96</v>
      </c>
    </row>
    <row r="57" spans="1:17" s="11" customFormat="1" ht="39.950000000000003" customHeight="1">
      <c r="B57" s="138"/>
      <c r="C57" s="227">
        <f>C56+1</f>
        <v>38</v>
      </c>
      <c r="D57" s="168" t="s">
        <v>433</v>
      </c>
      <c r="E57" s="218">
        <v>7297</v>
      </c>
      <c r="F57" s="218" t="s">
        <v>80</v>
      </c>
      <c r="G57" s="159" t="s">
        <v>347</v>
      </c>
      <c r="H57" s="157">
        <v>1</v>
      </c>
      <c r="I57" s="157">
        <v>1</v>
      </c>
      <c r="J57" s="203"/>
      <c r="K57" s="170">
        <v>29.95</v>
      </c>
      <c r="L57" s="209">
        <f t="shared" si="9"/>
        <v>0</v>
      </c>
      <c r="M57" s="175">
        <v>59.95</v>
      </c>
    </row>
    <row r="58" spans="1:17" s="11" customFormat="1" ht="39.950000000000003" customHeight="1">
      <c r="B58" s="138"/>
      <c r="C58" s="227">
        <f t="shared" ref="C58:C68" si="10">C57+1</f>
        <v>39</v>
      </c>
      <c r="D58" s="168" t="s">
        <v>434</v>
      </c>
      <c r="E58" s="161" t="s">
        <v>346</v>
      </c>
      <c r="F58" s="218" t="s">
        <v>80</v>
      </c>
      <c r="G58" s="159" t="s">
        <v>348</v>
      </c>
      <c r="H58" s="157">
        <v>1</v>
      </c>
      <c r="I58" s="157">
        <v>1</v>
      </c>
      <c r="J58" s="203"/>
      <c r="K58" s="170">
        <v>29.95</v>
      </c>
      <c r="L58" s="209">
        <f t="shared" si="9"/>
        <v>0</v>
      </c>
      <c r="M58" s="175">
        <v>59.95</v>
      </c>
    </row>
    <row r="59" spans="1:17" s="11" customFormat="1" ht="39.950000000000003" customHeight="1">
      <c r="B59" s="138"/>
      <c r="C59" s="227">
        <f t="shared" si="10"/>
        <v>40</v>
      </c>
      <c r="D59" s="168" t="s">
        <v>474</v>
      </c>
      <c r="E59" s="263">
        <v>7298</v>
      </c>
      <c r="F59" s="263" t="s">
        <v>80</v>
      </c>
      <c r="G59" s="388" t="s">
        <v>350</v>
      </c>
      <c r="H59" s="157">
        <v>1</v>
      </c>
      <c r="I59" s="157">
        <v>1</v>
      </c>
      <c r="J59" s="203"/>
      <c r="K59" s="170">
        <v>39.950000000000003</v>
      </c>
      <c r="L59" s="209">
        <f t="shared" si="9"/>
        <v>0</v>
      </c>
      <c r="M59" s="175">
        <v>79.95</v>
      </c>
    </row>
    <row r="60" spans="1:17" s="11" customFormat="1" ht="39.950000000000003" customHeight="1">
      <c r="B60" s="138"/>
      <c r="C60" s="227">
        <f t="shared" si="10"/>
        <v>41</v>
      </c>
      <c r="D60" s="168" t="s">
        <v>473</v>
      </c>
      <c r="E60" s="160" t="s">
        <v>349</v>
      </c>
      <c r="F60" s="263" t="s">
        <v>80</v>
      </c>
      <c r="G60" s="388" t="s">
        <v>351</v>
      </c>
      <c r="H60" s="157">
        <v>1</v>
      </c>
      <c r="I60" s="157">
        <v>1</v>
      </c>
      <c r="J60" s="203"/>
      <c r="K60" s="170">
        <v>39.950000000000003</v>
      </c>
      <c r="L60" s="209">
        <f t="shared" si="9"/>
        <v>0</v>
      </c>
      <c r="M60" s="175">
        <v>79.95</v>
      </c>
    </row>
    <row r="61" spans="1:17" s="11" customFormat="1" ht="39.950000000000003" customHeight="1">
      <c r="B61" s="138"/>
      <c r="C61" s="227">
        <f t="shared" si="10"/>
        <v>42</v>
      </c>
      <c r="D61" s="168" t="s">
        <v>435</v>
      </c>
      <c r="E61" s="160" t="s">
        <v>122</v>
      </c>
      <c r="F61" s="263" t="s">
        <v>80</v>
      </c>
      <c r="G61" s="156" t="s">
        <v>125</v>
      </c>
      <c r="H61" s="157">
        <v>1</v>
      </c>
      <c r="I61" s="157">
        <v>1</v>
      </c>
      <c r="J61" s="203"/>
      <c r="K61" s="170">
        <v>42.45</v>
      </c>
      <c r="L61" s="209">
        <f t="shared" si="9"/>
        <v>0</v>
      </c>
      <c r="M61" s="175">
        <v>84.95</v>
      </c>
    </row>
    <row r="62" spans="1:17" s="11" customFormat="1" ht="39.950000000000003" customHeight="1">
      <c r="B62" s="138"/>
      <c r="C62" s="227">
        <f t="shared" si="10"/>
        <v>43</v>
      </c>
      <c r="D62" s="168" t="s">
        <v>475</v>
      </c>
      <c r="E62" s="263">
        <v>7499</v>
      </c>
      <c r="F62" s="263" t="s">
        <v>80</v>
      </c>
      <c r="G62" s="156" t="s">
        <v>124</v>
      </c>
      <c r="H62" s="157">
        <v>1</v>
      </c>
      <c r="I62" s="157">
        <v>1</v>
      </c>
      <c r="J62" s="203"/>
      <c r="K62" s="170">
        <v>44.95</v>
      </c>
      <c r="L62" s="209">
        <f t="shared" si="9"/>
        <v>0</v>
      </c>
      <c r="M62" s="175">
        <v>89.95</v>
      </c>
    </row>
    <row r="63" spans="1:17" s="11" customFormat="1" ht="39.950000000000003" customHeight="1" thickBot="1">
      <c r="B63" s="138"/>
      <c r="C63" s="227">
        <f t="shared" si="10"/>
        <v>44</v>
      </c>
      <c r="D63" s="168" t="s">
        <v>436</v>
      </c>
      <c r="E63" s="160" t="s">
        <v>123</v>
      </c>
      <c r="F63" s="263" t="s">
        <v>80</v>
      </c>
      <c r="G63" s="156" t="s">
        <v>126</v>
      </c>
      <c r="H63" s="157">
        <v>1</v>
      </c>
      <c r="I63" s="157">
        <v>1</v>
      </c>
      <c r="J63" s="203"/>
      <c r="K63" s="170">
        <v>69.95</v>
      </c>
      <c r="L63" s="209">
        <f t="shared" si="9"/>
        <v>0</v>
      </c>
      <c r="M63" s="252">
        <v>139.96</v>
      </c>
    </row>
    <row r="64" spans="1:17" ht="24" customHeight="1" thickBot="1">
      <c r="A64" s="2"/>
      <c r="B64" s="144"/>
      <c r="C64" s="406" t="s">
        <v>487</v>
      </c>
      <c r="D64" s="49"/>
      <c r="E64" s="49"/>
      <c r="F64" s="49"/>
      <c r="G64" s="49"/>
      <c r="H64" s="50"/>
      <c r="I64" s="50"/>
      <c r="J64" s="91"/>
      <c r="K64" s="51"/>
      <c r="L64" s="407"/>
      <c r="M64" s="131"/>
      <c r="N64" s="2"/>
    </row>
    <row r="65" spans="1:14" s="11" customFormat="1" ht="39.950000000000003" customHeight="1">
      <c r="B65" s="138"/>
      <c r="C65" s="243">
        <f>C63+1</f>
        <v>45</v>
      </c>
      <c r="D65" s="167" t="s">
        <v>477</v>
      </c>
      <c r="E65" s="263">
        <v>6103</v>
      </c>
      <c r="F65" s="160" t="s">
        <v>83</v>
      </c>
      <c r="G65" s="388" t="s">
        <v>340</v>
      </c>
      <c r="H65" s="156">
        <v>1</v>
      </c>
      <c r="I65" s="156">
        <v>1</v>
      </c>
      <c r="J65" s="244"/>
      <c r="K65" s="169">
        <v>17.5</v>
      </c>
      <c r="L65" s="245">
        <f t="shared" si="9"/>
        <v>0</v>
      </c>
      <c r="M65" s="251">
        <v>35</v>
      </c>
    </row>
    <row r="66" spans="1:14" s="11" customFormat="1" ht="39.950000000000003" customHeight="1">
      <c r="B66" s="138"/>
      <c r="C66" s="227">
        <f t="shared" si="10"/>
        <v>46</v>
      </c>
      <c r="D66" s="168" t="s">
        <v>478</v>
      </c>
      <c r="E66" s="218">
        <v>6105</v>
      </c>
      <c r="F66" s="161" t="s">
        <v>80</v>
      </c>
      <c r="G66" s="159" t="s">
        <v>341</v>
      </c>
      <c r="H66" s="157">
        <v>1</v>
      </c>
      <c r="I66" s="157">
        <v>1</v>
      </c>
      <c r="J66" s="203"/>
      <c r="K66" s="170">
        <v>25</v>
      </c>
      <c r="L66" s="209">
        <f t="shared" si="9"/>
        <v>0</v>
      </c>
      <c r="M66" s="175">
        <v>50</v>
      </c>
    </row>
    <row r="67" spans="1:14" s="11" customFormat="1" ht="39.950000000000003" customHeight="1">
      <c r="B67" s="138"/>
      <c r="C67" s="227">
        <f t="shared" si="10"/>
        <v>47</v>
      </c>
      <c r="D67" s="168" t="s">
        <v>479</v>
      </c>
      <c r="E67" s="218">
        <v>6106</v>
      </c>
      <c r="F67" s="161" t="s">
        <v>286</v>
      </c>
      <c r="G67" s="159" t="s">
        <v>342</v>
      </c>
      <c r="H67" s="157">
        <v>1</v>
      </c>
      <c r="I67" s="157">
        <v>1</v>
      </c>
      <c r="J67" s="203"/>
      <c r="K67" s="170">
        <v>25</v>
      </c>
      <c r="L67" s="209">
        <f t="shared" si="9"/>
        <v>0</v>
      </c>
      <c r="M67" s="175">
        <v>50</v>
      </c>
    </row>
    <row r="68" spans="1:14" s="11" customFormat="1" ht="39.950000000000003" customHeight="1" thickBot="1">
      <c r="B68" s="138"/>
      <c r="C68" s="228">
        <f t="shared" si="10"/>
        <v>48</v>
      </c>
      <c r="D68" s="254" t="s">
        <v>480</v>
      </c>
      <c r="E68" s="255" t="s">
        <v>356</v>
      </c>
      <c r="F68" s="255" t="s">
        <v>80</v>
      </c>
      <c r="G68" s="340" t="s">
        <v>343</v>
      </c>
      <c r="H68" s="210">
        <v>1</v>
      </c>
      <c r="I68" s="210">
        <v>1</v>
      </c>
      <c r="J68" s="230"/>
      <c r="K68" s="213">
        <v>40</v>
      </c>
      <c r="L68" s="214">
        <f t="shared" si="9"/>
        <v>0</v>
      </c>
      <c r="M68" s="252">
        <v>80</v>
      </c>
    </row>
    <row r="69" spans="1:14" ht="24" customHeight="1" thickBot="1">
      <c r="A69" s="2"/>
      <c r="B69" s="144"/>
      <c r="C69" s="16" t="s">
        <v>488</v>
      </c>
      <c r="D69" s="17"/>
      <c r="E69" s="17"/>
      <c r="F69" s="17"/>
      <c r="G69" s="17"/>
      <c r="H69" s="18"/>
      <c r="I69" s="18"/>
      <c r="J69" s="266"/>
      <c r="K69" s="20"/>
      <c r="L69" s="267"/>
      <c r="M69" s="131"/>
      <c r="N69" s="2"/>
    </row>
    <row r="70" spans="1:14" s="11" customFormat="1" ht="39.950000000000003" customHeight="1">
      <c r="B70" s="265"/>
      <c r="C70" s="226">
        <v>49</v>
      </c>
      <c r="D70" s="253" t="s">
        <v>489</v>
      </c>
      <c r="E70" s="256">
        <v>6110</v>
      </c>
      <c r="F70" s="256" t="s">
        <v>82</v>
      </c>
      <c r="G70" s="184" t="s">
        <v>494</v>
      </c>
      <c r="H70" s="199">
        <v>1</v>
      </c>
      <c r="I70" s="199">
        <v>1</v>
      </c>
      <c r="J70" s="200"/>
      <c r="K70" s="201">
        <v>12.5</v>
      </c>
      <c r="L70" s="207">
        <f t="shared" si="9"/>
        <v>0</v>
      </c>
      <c r="M70" s="321">
        <v>24.95</v>
      </c>
    </row>
    <row r="71" spans="1:14" s="11" customFormat="1" ht="39.950000000000003" customHeight="1">
      <c r="B71" s="265"/>
      <c r="C71" s="227">
        <f>C70+1</f>
        <v>50</v>
      </c>
      <c r="D71" s="168" t="s">
        <v>490</v>
      </c>
      <c r="E71" s="161">
        <v>6111</v>
      </c>
      <c r="F71" s="161" t="s">
        <v>83</v>
      </c>
      <c r="G71" s="159" t="s">
        <v>495</v>
      </c>
      <c r="H71" s="157">
        <v>1</v>
      </c>
      <c r="I71" s="157">
        <v>1</v>
      </c>
      <c r="J71" s="203"/>
      <c r="K71" s="170">
        <v>12.5</v>
      </c>
      <c r="L71" s="209">
        <f t="shared" si="9"/>
        <v>0</v>
      </c>
      <c r="M71" s="317">
        <v>24.95</v>
      </c>
    </row>
    <row r="72" spans="1:14" s="11" customFormat="1" ht="39.950000000000003" customHeight="1">
      <c r="B72" s="265"/>
      <c r="C72" s="227">
        <f>C71+1</f>
        <v>51</v>
      </c>
      <c r="D72" s="168" t="s">
        <v>491</v>
      </c>
      <c r="E72" s="161">
        <v>6112</v>
      </c>
      <c r="F72" s="161" t="s">
        <v>120</v>
      </c>
      <c r="G72" s="159" t="s">
        <v>496</v>
      </c>
      <c r="H72" s="157">
        <v>1</v>
      </c>
      <c r="I72" s="157">
        <v>1</v>
      </c>
      <c r="J72" s="203"/>
      <c r="K72" s="170">
        <v>12.5</v>
      </c>
      <c r="L72" s="209">
        <f t="shared" si="9"/>
        <v>0</v>
      </c>
      <c r="M72" s="317">
        <v>24.95</v>
      </c>
    </row>
    <row r="73" spans="1:14" s="11" customFormat="1" ht="39.950000000000003" customHeight="1" thickBot="1">
      <c r="B73" s="265"/>
      <c r="C73" s="228">
        <f>C72+1</f>
        <v>52</v>
      </c>
      <c r="D73" s="254" t="s">
        <v>492</v>
      </c>
      <c r="E73" s="255">
        <v>6114</v>
      </c>
      <c r="F73" s="255" t="s">
        <v>493</v>
      </c>
      <c r="G73" s="340" t="s">
        <v>497</v>
      </c>
      <c r="H73" s="210">
        <v>1</v>
      </c>
      <c r="I73" s="210">
        <v>1</v>
      </c>
      <c r="J73" s="230"/>
      <c r="K73" s="213">
        <v>12.5</v>
      </c>
      <c r="L73" s="214">
        <f t="shared" si="9"/>
        <v>0</v>
      </c>
      <c r="M73" s="322">
        <v>24.95</v>
      </c>
    </row>
    <row r="74" spans="1:14" ht="24" customHeight="1" thickBot="1">
      <c r="A74" s="2"/>
      <c r="B74" s="144"/>
      <c r="C74" s="553" t="s">
        <v>229</v>
      </c>
      <c r="D74" s="291"/>
      <c r="E74" s="291"/>
      <c r="F74" s="291"/>
      <c r="G74" s="291"/>
      <c r="H74" s="474"/>
      <c r="I74" s="474"/>
      <c r="J74" s="569"/>
      <c r="K74" s="293"/>
      <c r="L74" s="570"/>
      <c r="M74" s="131"/>
      <c r="N74" s="2"/>
    </row>
    <row r="75" spans="1:14" s="264" customFormat="1" ht="30" customHeight="1">
      <c r="B75" s="357"/>
      <c r="C75" s="226">
        <v>53</v>
      </c>
      <c r="D75" s="204" t="s">
        <v>450</v>
      </c>
      <c r="E75" s="217">
        <v>8402</v>
      </c>
      <c r="F75" s="256" t="s">
        <v>80</v>
      </c>
      <c r="G75" s="199" t="s">
        <v>219</v>
      </c>
      <c r="H75" s="199">
        <v>1</v>
      </c>
      <c r="I75" s="199">
        <v>1</v>
      </c>
      <c r="J75" s="200"/>
      <c r="K75" s="201">
        <v>8.4499999999999993</v>
      </c>
      <c r="L75" s="207">
        <f t="shared" ref="L75:L83" si="11">J75*K75</f>
        <v>0</v>
      </c>
      <c r="M75" s="251">
        <v>16.96</v>
      </c>
    </row>
    <row r="76" spans="1:14" s="264" customFormat="1" ht="39.950000000000003" customHeight="1">
      <c r="B76" s="357"/>
      <c r="C76" s="227">
        <f>C75+1</f>
        <v>54</v>
      </c>
      <c r="D76" s="163" t="s">
        <v>451</v>
      </c>
      <c r="E76" s="161" t="s">
        <v>127</v>
      </c>
      <c r="F76" s="161" t="s">
        <v>80</v>
      </c>
      <c r="G76" s="157" t="s">
        <v>220</v>
      </c>
      <c r="H76" s="157">
        <v>1</v>
      </c>
      <c r="I76" s="157">
        <v>1</v>
      </c>
      <c r="J76" s="203"/>
      <c r="K76" s="170">
        <v>8.4499999999999993</v>
      </c>
      <c r="L76" s="209">
        <f t="shared" si="11"/>
        <v>0</v>
      </c>
      <c r="M76" s="175">
        <v>16.96</v>
      </c>
    </row>
    <row r="77" spans="1:14" s="264" customFormat="1" ht="30" customHeight="1">
      <c r="B77" s="357"/>
      <c r="C77" s="227">
        <f t="shared" ref="C77:C91" si="12">C76+1</f>
        <v>55</v>
      </c>
      <c r="D77" s="163" t="s">
        <v>452</v>
      </c>
      <c r="E77" s="218">
        <v>8403</v>
      </c>
      <c r="F77" s="161" t="s">
        <v>80</v>
      </c>
      <c r="G77" s="157" t="s">
        <v>221</v>
      </c>
      <c r="H77" s="157">
        <v>1</v>
      </c>
      <c r="I77" s="157">
        <v>1</v>
      </c>
      <c r="J77" s="203"/>
      <c r="K77" s="170">
        <v>8.4499999999999993</v>
      </c>
      <c r="L77" s="209">
        <f t="shared" si="11"/>
        <v>0</v>
      </c>
      <c r="M77" s="175">
        <v>16.96</v>
      </c>
    </row>
    <row r="78" spans="1:14" s="264" customFormat="1" ht="39.950000000000003" customHeight="1">
      <c r="B78" s="357"/>
      <c r="C78" s="227">
        <f t="shared" si="12"/>
        <v>56</v>
      </c>
      <c r="D78" s="163" t="s">
        <v>453</v>
      </c>
      <c r="E78" s="161" t="s">
        <v>128</v>
      </c>
      <c r="F78" s="161" t="s">
        <v>80</v>
      </c>
      <c r="G78" s="157" t="s">
        <v>222</v>
      </c>
      <c r="H78" s="157">
        <v>1</v>
      </c>
      <c r="I78" s="157">
        <v>1</v>
      </c>
      <c r="J78" s="203"/>
      <c r="K78" s="170">
        <v>8.4499999999999993</v>
      </c>
      <c r="L78" s="209">
        <f t="shared" si="11"/>
        <v>0</v>
      </c>
      <c r="M78" s="175">
        <v>16.96</v>
      </c>
    </row>
    <row r="79" spans="1:14" s="264" customFormat="1" ht="30" customHeight="1">
      <c r="B79" s="357"/>
      <c r="C79" s="227">
        <f t="shared" si="12"/>
        <v>57</v>
      </c>
      <c r="D79" s="163" t="s">
        <v>454</v>
      </c>
      <c r="E79" s="218">
        <v>8404</v>
      </c>
      <c r="F79" s="161" t="s">
        <v>80</v>
      </c>
      <c r="G79" s="157" t="s">
        <v>129</v>
      </c>
      <c r="H79" s="157">
        <v>1</v>
      </c>
      <c r="I79" s="157">
        <v>1</v>
      </c>
      <c r="J79" s="203"/>
      <c r="K79" s="170">
        <v>11.95</v>
      </c>
      <c r="L79" s="209">
        <f t="shared" si="11"/>
        <v>0</v>
      </c>
      <c r="M79" s="175">
        <v>23.95</v>
      </c>
    </row>
    <row r="80" spans="1:14" s="264" customFormat="1" ht="39.950000000000003" customHeight="1">
      <c r="B80" s="357"/>
      <c r="C80" s="227">
        <f t="shared" si="12"/>
        <v>58</v>
      </c>
      <c r="D80" s="163" t="s">
        <v>455</v>
      </c>
      <c r="E80" s="161" t="s">
        <v>130</v>
      </c>
      <c r="F80" s="161" t="s">
        <v>80</v>
      </c>
      <c r="G80" s="157" t="s">
        <v>223</v>
      </c>
      <c r="H80" s="157">
        <v>1</v>
      </c>
      <c r="I80" s="157">
        <v>1</v>
      </c>
      <c r="J80" s="203"/>
      <c r="K80" s="170">
        <v>11.95</v>
      </c>
      <c r="L80" s="209">
        <f t="shared" si="11"/>
        <v>0</v>
      </c>
      <c r="M80" s="175">
        <v>23.95</v>
      </c>
    </row>
    <row r="81" spans="1:14" s="264" customFormat="1" ht="30" customHeight="1">
      <c r="B81" s="357"/>
      <c r="C81" s="227">
        <f t="shared" si="12"/>
        <v>59</v>
      </c>
      <c r="D81" s="168" t="s">
        <v>500</v>
      </c>
      <c r="E81" s="218">
        <v>9405</v>
      </c>
      <c r="F81" s="161" t="s">
        <v>80</v>
      </c>
      <c r="G81" s="159" t="s">
        <v>501</v>
      </c>
      <c r="H81" s="157">
        <v>1</v>
      </c>
      <c r="I81" s="157">
        <v>1</v>
      </c>
      <c r="J81" s="203"/>
      <c r="K81" s="170">
        <v>19.95</v>
      </c>
      <c r="L81" s="209">
        <f t="shared" si="11"/>
        <v>0</v>
      </c>
      <c r="M81" s="175">
        <v>39.950000000000003</v>
      </c>
    </row>
    <row r="82" spans="1:14" s="264" customFormat="1" ht="39.950000000000003" customHeight="1">
      <c r="B82" s="357"/>
      <c r="C82" s="227">
        <f t="shared" si="12"/>
        <v>60</v>
      </c>
      <c r="D82" s="168" t="s">
        <v>503</v>
      </c>
      <c r="E82" s="161" t="s">
        <v>502</v>
      </c>
      <c r="F82" s="161" t="s">
        <v>80</v>
      </c>
      <c r="G82" s="159" t="s">
        <v>504</v>
      </c>
      <c r="H82" s="157">
        <v>1</v>
      </c>
      <c r="I82" s="157">
        <v>1</v>
      </c>
      <c r="J82" s="203"/>
      <c r="K82" s="170">
        <v>19.95</v>
      </c>
      <c r="L82" s="209">
        <f t="shared" si="11"/>
        <v>0</v>
      </c>
      <c r="M82" s="175">
        <v>39.950000000000003</v>
      </c>
    </row>
    <row r="83" spans="1:14" s="264" customFormat="1" ht="39.950000000000003" customHeight="1">
      <c r="B83" s="357"/>
      <c r="C83" s="227">
        <f t="shared" si="12"/>
        <v>61</v>
      </c>
      <c r="D83" s="163" t="s">
        <v>456</v>
      </c>
      <c r="E83" s="161" t="s">
        <v>131</v>
      </c>
      <c r="F83" s="161" t="s">
        <v>80</v>
      </c>
      <c r="G83" s="157" t="s">
        <v>251</v>
      </c>
      <c r="H83" s="157">
        <v>1</v>
      </c>
      <c r="I83" s="157">
        <v>1</v>
      </c>
      <c r="J83" s="203"/>
      <c r="K83" s="170">
        <v>49.95</v>
      </c>
      <c r="L83" s="209">
        <f t="shared" si="11"/>
        <v>0</v>
      </c>
      <c r="M83" s="175">
        <v>99.95</v>
      </c>
    </row>
    <row r="84" spans="1:14" s="11" customFormat="1" ht="30" customHeight="1">
      <c r="B84" s="265"/>
      <c r="C84" s="227">
        <f t="shared" si="12"/>
        <v>62</v>
      </c>
      <c r="D84" s="168" t="s">
        <v>464</v>
      </c>
      <c r="E84" s="218">
        <v>8406</v>
      </c>
      <c r="F84" s="161" t="s">
        <v>80</v>
      </c>
      <c r="G84" s="157" t="s">
        <v>224</v>
      </c>
      <c r="H84" s="157">
        <v>1</v>
      </c>
      <c r="I84" s="157">
        <v>1</v>
      </c>
      <c r="J84" s="203"/>
      <c r="K84" s="170">
        <v>22.45</v>
      </c>
      <c r="L84" s="209">
        <f t="shared" ref="L84:L90" si="13">J84*K84</f>
        <v>0</v>
      </c>
      <c r="M84" s="175">
        <v>44.95</v>
      </c>
    </row>
    <row r="85" spans="1:14" s="11" customFormat="1" ht="39.950000000000003" customHeight="1">
      <c r="B85" s="265"/>
      <c r="C85" s="227">
        <f t="shared" si="12"/>
        <v>63</v>
      </c>
      <c r="D85" s="163" t="s">
        <v>457</v>
      </c>
      <c r="E85" s="161" t="s">
        <v>132</v>
      </c>
      <c r="F85" s="161" t="s">
        <v>80</v>
      </c>
      <c r="G85" s="157" t="s">
        <v>225</v>
      </c>
      <c r="H85" s="157">
        <v>1</v>
      </c>
      <c r="I85" s="157">
        <v>1</v>
      </c>
      <c r="J85" s="203"/>
      <c r="K85" s="170">
        <v>22.45</v>
      </c>
      <c r="L85" s="209">
        <f t="shared" si="13"/>
        <v>0</v>
      </c>
      <c r="M85" s="175">
        <v>44.95</v>
      </c>
    </row>
    <row r="86" spans="1:14" s="11" customFormat="1" ht="30" customHeight="1">
      <c r="B86" s="265"/>
      <c r="C86" s="227">
        <f t="shared" si="12"/>
        <v>64</v>
      </c>
      <c r="D86" s="168" t="s">
        <v>458</v>
      </c>
      <c r="E86" s="218">
        <v>9407</v>
      </c>
      <c r="F86" s="161" t="s">
        <v>80</v>
      </c>
      <c r="G86" s="157" t="s">
        <v>352</v>
      </c>
      <c r="H86" s="157">
        <v>1</v>
      </c>
      <c r="I86" s="157">
        <v>1</v>
      </c>
      <c r="J86" s="203"/>
      <c r="K86" s="170">
        <v>29.95</v>
      </c>
      <c r="L86" s="209">
        <f t="shared" si="13"/>
        <v>0</v>
      </c>
      <c r="M86" s="175">
        <v>59.95</v>
      </c>
    </row>
    <row r="87" spans="1:14" s="11" customFormat="1" ht="39.950000000000003" customHeight="1">
      <c r="B87" s="265"/>
      <c r="C87" s="227">
        <f t="shared" si="12"/>
        <v>65</v>
      </c>
      <c r="D87" s="168" t="s">
        <v>459</v>
      </c>
      <c r="E87" s="161" t="s">
        <v>354</v>
      </c>
      <c r="F87" s="161" t="s">
        <v>80</v>
      </c>
      <c r="G87" s="159" t="s">
        <v>353</v>
      </c>
      <c r="H87" s="157">
        <v>1</v>
      </c>
      <c r="I87" s="157">
        <v>1</v>
      </c>
      <c r="J87" s="203"/>
      <c r="K87" s="170">
        <v>29.95</v>
      </c>
      <c r="L87" s="209">
        <f t="shared" si="13"/>
        <v>0</v>
      </c>
      <c r="M87" s="175">
        <v>59.95</v>
      </c>
    </row>
    <row r="88" spans="1:14" s="11" customFormat="1" ht="30" customHeight="1">
      <c r="B88" s="265"/>
      <c r="C88" s="227">
        <f t="shared" si="12"/>
        <v>66</v>
      </c>
      <c r="D88" s="163" t="s">
        <v>460</v>
      </c>
      <c r="E88" s="218">
        <v>8414</v>
      </c>
      <c r="F88" s="161" t="s">
        <v>80</v>
      </c>
      <c r="G88" s="157" t="s">
        <v>226</v>
      </c>
      <c r="H88" s="157">
        <v>1</v>
      </c>
      <c r="I88" s="157">
        <v>1</v>
      </c>
      <c r="J88" s="203"/>
      <c r="K88" s="170">
        <v>34.950000000000003</v>
      </c>
      <c r="L88" s="209">
        <f t="shared" si="13"/>
        <v>0</v>
      </c>
      <c r="M88" s="175">
        <v>69.95</v>
      </c>
    </row>
    <row r="89" spans="1:14" s="11" customFormat="1" ht="39.950000000000003" customHeight="1">
      <c r="B89" s="265"/>
      <c r="C89" s="227">
        <f t="shared" si="12"/>
        <v>67</v>
      </c>
      <c r="D89" s="163" t="s">
        <v>465</v>
      </c>
      <c r="E89" s="161" t="s">
        <v>243</v>
      </c>
      <c r="F89" s="161" t="s">
        <v>80</v>
      </c>
      <c r="G89" s="157" t="s">
        <v>227</v>
      </c>
      <c r="H89" s="157">
        <v>1</v>
      </c>
      <c r="I89" s="157">
        <v>1</v>
      </c>
      <c r="J89" s="203"/>
      <c r="K89" s="170">
        <v>34.950000000000003</v>
      </c>
      <c r="L89" s="209">
        <f t="shared" si="13"/>
        <v>0</v>
      </c>
      <c r="M89" s="175">
        <v>69.95</v>
      </c>
    </row>
    <row r="90" spans="1:14" s="11" customFormat="1" ht="30" customHeight="1">
      <c r="B90" s="265"/>
      <c r="C90" s="227">
        <f t="shared" si="12"/>
        <v>68</v>
      </c>
      <c r="D90" s="163" t="s">
        <v>461</v>
      </c>
      <c r="E90" s="218">
        <v>8417</v>
      </c>
      <c r="F90" s="161" t="s">
        <v>80</v>
      </c>
      <c r="G90" s="157" t="s">
        <v>228</v>
      </c>
      <c r="H90" s="157">
        <v>1</v>
      </c>
      <c r="I90" s="157">
        <v>1</v>
      </c>
      <c r="J90" s="203"/>
      <c r="K90" s="170">
        <v>42.45</v>
      </c>
      <c r="L90" s="209">
        <f t="shared" si="13"/>
        <v>0</v>
      </c>
      <c r="M90" s="175">
        <v>84.95</v>
      </c>
    </row>
    <row r="91" spans="1:14" s="11" customFormat="1" ht="39.950000000000003" customHeight="1" thickBot="1">
      <c r="B91" s="265"/>
      <c r="C91" s="228">
        <f t="shared" si="12"/>
        <v>69</v>
      </c>
      <c r="D91" s="254" t="s">
        <v>462</v>
      </c>
      <c r="E91" s="255" t="s">
        <v>414</v>
      </c>
      <c r="F91" s="255" t="s">
        <v>80</v>
      </c>
      <c r="G91" s="210" t="s">
        <v>415</v>
      </c>
      <c r="H91" s="210">
        <v>1</v>
      </c>
      <c r="I91" s="210">
        <v>1</v>
      </c>
      <c r="J91" s="230"/>
      <c r="K91" s="213">
        <v>120</v>
      </c>
      <c r="L91" s="214">
        <f>J91*K91</f>
        <v>0</v>
      </c>
      <c r="M91" s="252">
        <v>240</v>
      </c>
    </row>
    <row r="92" spans="1:14" ht="24" customHeight="1" thickBot="1">
      <c r="A92" s="2"/>
      <c r="B92" s="144"/>
      <c r="C92" s="331" t="s">
        <v>355</v>
      </c>
      <c r="D92" s="55"/>
      <c r="E92" s="55"/>
      <c r="F92" s="55"/>
      <c r="G92" s="55"/>
      <c r="H92" s="56"/>
      <c r="I92" s="56"/>
      <c r="J92" s="92"/>
      <c r="K92" s="57"/>
      <c r="L92" s="130"/>
      <c r="M92" s="131"/>
      <c r="N92" s="2"/>
    </row>
    <row r="93" spans="1:14" s="11" customFormat="1" ht="39.950000000000003" customHeight="1">
      <c r="B93" s="138"/>
      <c r="C93" s="226">
        <v>70</v>
      </c>
      <c r="D93" s="253" t="s">
        <v>448</v>
      </c>
      <c r="E93" s="256" t="s">
        <v>244</v>
      </c>
      <c r="F93" s="217" t="s">
        <v>80</v>
      </c>
      <c r="G93" s="199" t="s">
        <v>245</v>
      </c>
      <c r="H93" s="199">
        <v>1</v>
      </c>
      <c r="I93" s="199">
        <v>1</v>
      </c>
      <c r="J93" s="200"/>
      <c r="K93" s="201">
        <v>32.450000000000003</v>
      </c>
      <c r="L93" s="202">
        <f>J93*K93</f>
        <v>0</v>
      </c>
      <c r="M93" s="251">
        <v>64.959999999999994</v>
      </c>
    </row>
    <row r="94" spans="1:14" s="11" customFormat="1" ht="39.950000000000003" customHeight="1">
      <c r="B94" s="138"/>
      <c r="C94" s="227">
        <f>C93+1</f>
        <v>71</v>
      </c>
      <c r="D94" s="168" t="s">
        <v>449</v>
      </c>
      <c r="E94" s="161" t="s">
        <v>246</v>
      </c>
      <c r="F94" s="218" t="s">
        <v>248</v>
      </c>
      <c r="G94" s="157" t="s">
        <v>247</v>
      </c>
      <c r="H94" s="157">
        <v>1</v>
      </c>
      <c r="I94" s="157">
        <v>1</v>
      </c>
      <c r="J94" s="203"/>
      <c r="K94" s="170">
        <v>32.450000000000003</v>
      </c>
      <c r="L94" s="172">
        <f>J94*K94</f>
        <v>0</v>
      </c>
      <c r="M94" s="175">
        <v>64.959999999999994</v>
      </c>
    </row>
    <row r="95" spans="1:14" s="11" customFormat="1" ht="39.950000000000003" customHeight="1" thickBot="1">
      <c r="B95" s="128"/>
      <c r="C95" s="228">
        <f>C94+1</f>
        <v>72</v>
      </c>
      <c r="D95" s="254" t="s">
        <v>476</v>
      </c>
      <c r="E95" s="255" t="s">
        <v>249</v>
      </c>
      <c r="F95" s="219"/>
      <c r="G95" s="210" t="s">
        <v>144</v>
      </c>
      <c r="H95" s="210">
        <v>1</v>
      </c>
      <c r="I95" s="210">
        <v>1</v>
      </c>
      <c r="J95" s="230"/>
      <c r="K95" s="213">
        <v>4.95</v>
      </c>
      <c r="L95" s="268">
        <f>J95*K95</f>
        <v>0</v>
      </c>
      <c r="M95" s="252">
        <v>9.9499999999999993</v>
      </c>
    </row>
    <row r="96" spans="1:14" s="45" customFormat="1" ht="15" customHeight="1" thickBot="1">
      <c r="C96" s="399" t="s">
        <v>231</v>
      </c>
      <c r="D96" s="400" t="s">
        <v>231</v>
      </c>
      <c r="E96" s="401"/>
      <c r="F96" s="401"/>
      <c r="G96" s="401"/>
      <c r="H96" s="401"/>
      <c r="I96" s="401"/>
      <c r="J96" s="401"/>
      <c r="K96" s="402"/>
      <c r="L96" s="403"/>
      <c r="M96" s="132"/>
    </row>
    <row r="97" spans="1:13" ht="5.0999999999999996" customHeight="1" thickBot="1">
      <c r="J97" s="4">
        <v>1</v>
      </c>
    </row>
    <row r="98" spans="1:13" s="15" customFormat="1" ht="13.5" thickBot="1">
      <c r="A98" s="14"/>
      <c r="B98" s="14"/>
      <c r="C98" s="14"/>
      <c r="D98" s="669" t="s">
        <v>73</v>
      </c>
      <c r="E98" s="740"/>
      <c r="F98" s="740"/>
      <c r="G98" s="670"/>
      <c r="H98" s="670"/>
      <c r="I98" s="671"/>
    </row>
    <row r="99" spans="1:13" ht="13.5" thickBot="1">
      <c r="C99" s="2"/>
      <c r="D99" s="672" t="s">
        <v>48</v>
      </c>
      <c r="E99" s="826"/>
      <c r="F99" s="826"/>
      <c r="G99" s="650"/>
      <c r="H99" s="650"/>
      <c r="I99" s="651"/>
      <c r="J99" s="5"/>
      <c r="K99" s="2"/>
      <c r="L99" s="2"/>
      <c r="M99" s="5"/>
    </row>
    <row r="100" spans="1:13" s="22" customFormat="1" ht="26.25" customHeight="1" thickBot="1">
      <c r="C100" s="68"/>
      <c r="D100" s="814" t="s">
        <v>285</v>
      </c>
      <c r="E100" s="815"/>
      <c r="F100" s="815"/>
      <c r="G100" s="815"/>
      <c r="H100" s="816"/>
      <c r="I100" s="68"/>
      <c r="J100" s="68"/>
      <c r="K100" s="68"/>
      <c r="L100" s="68"/>
    </row>
    <row r="101" spans="1:13" ht="13.5" thickBot="1">
      <c r="C101" s="2"/>
      <c r="D101" s="46" t="s">
        <v>1</v>
      </c>
      <c r="E101" s="32"/>
      <c r="F101" s="34"/>
      <c r="G101" s="93"/>
      <c r="H101" s="40"/>
      <c r="I101" s="5"/>
      <c r="J101" s="2"/>
      <c r="K101" s="2"/>
      <c r="L101" s="2"/>
      <c r="M101"/>
    </row>
    <row r="102" spans="1:13" s="22" customFormat="1" ht="13.5" thickBot="1">
      <c r="D102" s="86" t="s">
        <v>867</v>
      </c>
      <c r="E102" s="101"/>
      <c r="F102" s="87"/>
      <c r="G102" s="87"/>
      <c r="H102" s="88"/>
    </row>
    <row r="103" spans="1:13">
      <c r="D103" s="45" t="s">
        <v>866</v>
      </c>
      <c r="G103"/>
      <c r="I103" s="4"/>
      <c r="J103" s="1"/>
      <c r="M103"/>
    </row>
  </sheetData>
  <sheetProtection password="D0B2" sheet="1" objects="1" scenarios="1"/>
  <mergeCells count="11">
    <mergeCell ref="C2:D2"/>
    <mergeCell ref="H2:L2"/>
    <mergeCell ref="D98:I98"/>
    <mergeCell ref="D99:I99"/>
    <mergeCell ref="C6:K6"/>
    <mergeCell ref="C8:G9"/>
    <mergeCell ref="D100:H100"/>
    <mergeCell ref="M9:N9"/>
    <mergeCell ref="D10:G10"/>
    <mergeCell ref="C13:M13"/>
    <mergeCell ref="C54:M54"/>
  </mergeCells>
  <phoneticPr fontId="5" type="noConversion"/>
  <pageMargins left="0.51181102362204722" right="0.47244094488188981" top="0.23622047244094491" bottom="0.27559055118110237" header="0.19685039370078741" footer="0.19685039370078741"/>
  <pageSetup paperSize="9" scale="58" fitToHeight="4" orientation="landscape"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Order summary</vt:lpstr>
      <vt:lpstr>Ed &amp; Phil Books</vt:lpstr>
      <vt:lpstr>ENGO blister prevention patches</vt:lpstr>
      <vt:lpstr>kymira performance clothing</vt:lpstr>
      <vt:lpstr>Winter footwear gear</vt:lpstr>
      <vt:lpstr>Silverpoint socks</vt:lpstr>
      <vt:lpstr>SOLE footbeds and shoes</vt:lpstr>
      <vt:lpstr>Wigwam socks</vt:lpstr>
      <vt:lpstr>Silverpoint+LED Lenser torches</vt:lpstr>
      <vt:lpstr>Workshops &amp; seminars</vt:lpstr>
      <vt:lpstr>Terms and conditions</vt:lpstr>
      <vt:lpstr>'Ed &amp; Phil Books'!Print_Area</vt:lpstr>
      <vt:lpstr>'ENGO blister prevention patches'!Print_Area</vt:lpstr>
      <vt:lpstr>'kymira performance clothing'!Print_Area</vt:lpstr>
      <vt:lpstr>'Silverpoint socks'!Print_Area</vt:lpstr>
      <vt:lpstr>'Silverpoint+LED Lenser torches'!Print_Area</vt:lpstr>
      <vt:lpstr>'SOLE footbeds and shoes'!Print_Area</vt:lpstr>
      <vt:lpstr>'Terms and conditions'!Print_Area</vt:lpstr>
      <vt:lpstr>'Wigwam socks'!Print_Area</vt:lpstr>
      <vt:lpstr>'Winter footwear gear'!Print_Area</vt:lpstr>
      <vt:lpstr>'Workshops &amp; seminars'!Print_Area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dc:creator>
  <cp:lastModifiedBy>Edward</cp:lastModifiedBy>
  <cp:lastPrinted>2014-12-03T03:02:59Z</cp:lastPrinted>
  <dcterms:created xsi:type="dcterms:W3CDTF">2010-10-29T17:08:02Z</dcterms:created>
  <dcterms:modified xsi:type="dcterms:W3CDTF">2015-12-16T14:11:17Z</dcterms:modified>
</cp:coreProperties>
</file>